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PS SUBE\41. LIQUIDACIONES\00. PUBLICACIONES WEB\"/>
    </mc:Choice>
  </mc:AlternateContent>
  <xr:revisionPtr revIDLastSave="0" documentId="13_ncr:1_{89821AC5-9934-48FA-9215-E9B17954D18A}" xr6:coauthVersionLast="47" xr6:coauthVersionMax="47" xr10:uidLastSave="{00000000-0000-0000-0000-000000000000}"/>
  <bookViews>
    <workbookView xWindow="-120" yWindow="-16320" windowWidth="29040" windowHeight="15720" activeTab="4" xr2:uid="{317F500E-8591-4B76-9D12-C4FFDFDB72BE}"/>
  </bookViews>
  <sheets>
    <sheet name="BASE JUNIO" sheetId="2" r:id="rId1"/>
    <sheet name="APERTURA POR TTR" sheetId="4" r:id="rId2"/>
    <sheet name="TTR" sheetId="3" r:id="rId3"/>
    <sheet name="KM" sheetId="6" r:id="rId4"/>
    <sheet name="LIQUIDACIÓN JUNIO 2026" sheetId="1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6" l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" i="6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N32" i="1"/>
  <c r="H32" i="1" l="1"/>
  <c r="F32" i="1" l="1"/>
  <c r="G32" i="1"/>
  <c r="I32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5" i="1"/>
  <c r="J32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5" i="1"/>
  <c r="L5" i="1" l="1"/>
  <c r="M5" i="1" s="1"/>
  <c r="O5" i="1" s="1"/>
  <c r="L6" i="1"/>
  <c r="M6" i="1" s="1"/>
  <c r="K32" i="1"/>
  <c r="L13" i="1"/>
  <c r="M13" i="1" s="1"/>
  <c r="L12" i="1"/>
  <c r="M12" i="1" s="1"/>
  <c r="L7" i="1"/>
  <c r="M7" i="1" s="1"/>
  <c r="L18" i="1"/>
  <c r="M18" i="1" s="1"/>
  <c r="L17" i="1"/>
  <c r="M17" i="1" s="1"/>
  <c r="L25" i="1"/>
  <c r="M25" i="1" s="1"/>
  <c r="L30" i="1"/>
  <c r="M30" i="1" s="1"/>
  <c r="L15" i="1"/>
  <c r="M15" i="1" s="1"/>
  <c r="L11" i="1"/>
  <c r="M11" i="1" s="1"/>
  <c r="L24" i="1"/>
  <c r="M24" i="1" s="1"/>
  <c r="L10" i="1"/>
  <c r="M10" i="1" s="1"/>
  <c r="L23" i="1"/>
  <c r="M23" i="1" s="1"/>
  <c r="L9" i="1"/>
  <c r="M9" i="1" s="1"/>
  <c r="L8" i="1"/>
  <c r="M8" i="1" s="1"/>
  <c r="L22" i="1"/>
  <c r="M22" i="1" s="1"/>
  <c r="L21" i="1"/>
  <c r="M21" i="1" s="1"/>
  <c r="L20" i="1"/>
  <c r="M20" i="1" s="1"/>
  <c r="L19" i="1"/>
  <c r="M19" i="1" s="1"/>
  <c r="L31" i="1"/>
  <c r="M31" i="1" s="1"/>
  <c r="L16" i="1"/>
  <c r="M16" i="1" s="1"/>
  <c r="L29" i="1"/>
  <c r="M29" i="1" s="1"/>
  <c r="L28" i="1"/>
  <c r="M28" i="1" s="1"/>
  <c r="L14" i="1"/>
  <c r="M14" i="1" s="1"/>
  <c r="L27" i="1"/>
  <c r="M27" i="1" s="1"/>
  <c r="L26" i="1"/>
  <c r="M26" i="1" s="1"/>
  <c r="O32" i="1" l="1"/>
  <c r="L32" i="1"/>
  <c r="M32" i="1" l="1"/>
</calcChain>
</file>

<file path=xl/sharedStrings.xml><?xml version="1.0" encoding="utf-8"?>
<sst xmlns="http://schemas.openxmlformats.org/spreadsheetml/2006/main" count="278" uniqueCount="101">
  <si>
    <t>COMPENSACIÓN TOTAL</t>
  </si>
  <si>
    <t>ID LINEA</t>
  </si>
  <si>
    <t>CUIT</t>
  </si>
  <si>
    <t>RAZON SOCIAL</t>
  </si>
  <si>
    <t>LINEA</t>
  </si>
  <si>
    <t>30-54634053-4</t>
  </si>
  <si>
    <t>JUAN B. JUSTO S.A.T.C.I.</t>
  </si>
  <si>
    <t>33-70223426-9</t>
  </si>
  <si>
    <t>NUDO  SA</t>
  </si>
  <si>
    <t>30-54622797-5</t>
  </si>
  <si>
    <t>EMPRESA DE TRANSPORTES AUTOMOTORES 12 DE OCTUBRE S A</t>
  </si>
  <si>
    <t>30-54622919-6</t>
  </si>
  <si>
    <t>TRANSPORTES AUTOMOTORES CALLAO SA</t>
  </si>
  <si>
    <t>30-55665485-5</t>
  </si>
  <si>
    <t>30-57190196-6</t>
  </si>
  <si>
    <t>17 DE AGOSTO S.A.</t>
  </si>
  <si>
    <t>30-56844599-2</t>
  </si>
  <si>
    <t>30-54624137-4</t>
  </si>
  <si>
    <t>TRANSPORTES SANTA FE S.A.C.E.I.</t>
  </si>
  <si>
    <t>30-54623134-4</t>
  </si>
  <si>
    <t>TRANSPORTES COLEGIALES SACI</t>
  </si>
  <si>
    <t>33-54633982-9</t>
  </si>
  <si>
    <t>DOTA SA DE TRANSPORTE AUTOMOTOR</t>
  </si>
  <si>
    <t>30-54630419-8</t>
  </si>
  <si>
    <t>LINEA DE MICROOMNIBUS 47 SOCIEDAD ANONIMA</t>
  </si>
  <si>
    <t>30-54625055-1</t>
  </si>
  <si>
    <t>LA CENTRAL DE VICENTE LOPEZ S.A.C.</t>
  </si>
  <si>
    <t>30-56796685-9</t>
  </si>
  <si>
    <t>VUELTA DE ROCHA SA</t>
  </si>
  <si>
    <t>30-54650008-6</t>
  </si>
  <si>
    <t>LA NUEVA METROPOL SATACI</t>
  </si>
  <si>
    <t>30-54633548-4</t>
  </si>
  <si>
    <t>TRANSPORTES SESENTA Y OCHO SRL</t>
  </si>
  <si>
    <t>30-54636646-0</t>
  </si>
  <si>
    <t>TRANSPORTES LOPE DE VEGA S A C I</t>
  </si>
  <si>
    <t>30-54624397-0</t>
  </si>
  <si>
    <t>COLECTIVEROS UNIDOS SOCIEDAD ANONIMA C U S A</t>
  </si>
  <si>
    <t>30-54622520-4</t>
  </si>
  <si>
    <t>TRANSPORTES SARGENTO CABRAL SOCIEDAD COLECTIVA</t>
  </si>
  <si>
    <t>30-54625079-9</t>
  </si>
  <si>
    <t>EMPRESA DE TRANSPORTE TTE GRAL ROCA SA</t>
  </si>
  <si>
    <t>30-54623141-7</t>
  </si>
  <si>
    <t>TRANSPORTES NUEVE DE JULIO S.A.</t>
  </si>
  <si>
    <t>30-54577585-5</t>
  </si>
  <si>
    <t>TRANSPORTES AUTOMOTORES RIACHUELO S.A.</t>
  </si>
  <si>
    <t>30-54636578-2</t>
  </si>
  <si>
    <t>MICROOMNIBUS BARRANCAS DE BELGRANO S. A.</t>
  </si>
  <si>
    <t>30-54657207-9</t>
  </si>
  <si>
    <t>NUEVOS RUMBOS S.A.</t>
  </si>
  <si>
    <t>BI (sin IVA)</t>
  </si>
  <si>
    <t>BE (sin IVA)</t>
  </si>
  <si>
    <t>RECAUDACIÓN (sin IVA)</t>
  </si>
  <si>
    <t>TTR</t>
  </si>
  <si>
    <t>TTR FINAL</t>
  </si>
  <si>
    <t>%</t>
  </si>
  <si>
    <t>COMPENSACIÓN</t>
  </si>
  <si>
    <t>TOTAL</t>
  </si>
  <si>
    <t>GT</t>
  </si>
  <si>
    <t>SECCION</t>
  </si>
  <si>
    <t>PASAJEROS</t>
  </si>
  <si>
    <t>TTR AJUSTADA</t>
  </si>
  <si>
    <t>DF</t>
  </si>
  <si>
    <t>1E</t>
  </si>
  <si>
    <t>2E</t>
  </si>
  <si>
    <t>3E</t>
  </si>
  <si>
    <t>PRUEBA PILOTO</t>
  </si>
  <si>
    <t>SECCIÓN</t>
  </si>
  <si>
    <t>Tarifa Teórica</t>
  </si>
  <si>
    <t>TTR + Cámaras</t>
  </si>
  <si>
    <t>TTR + GNC</t>
  </si>
  <si>
    <t>TTR + Eléctrico</t>
  </si>
  <si>
    <t>TTR + GNC + Cámaras</t>
  </si>
  <si>
    <t>TTR + Eléctrico + Cámaras</t>
  </si>
  <si>
    <t>4E</t>
  </si>
  <si>
    <t>1EA</t>
  </si>
  <si>
    <t>2EA</t>
  </si>
  <si>
    <t>3EA</t>
  </si>
  <si>
    <t>4EA</t>
  </si>
  <si>
    <t>PP44</t>
  </si>
  <si>
    <t>PP50</t>
  </si>
  <si>
    <t>PP107</t>
  </si>
  <si>
    <t>PP: Prueba piloto. Las TTR se construyen de acuerdo a la Resolución Nº 170/SECT/25</t>
  </si>
  <si>
    <t>Pueden existir diferencias por redondeo a 2 decimales</t>
  </si>
  <si>
    <t>TTR + GNC CABA</t>
  </si>
  <si>
    <t>TTR + Eléctrico CABA</t>
  </si>
  <si>
    <t>TTR + GNC CABA + Cámaras</t>
  </si>
  <si>
    <t>TTR + Eléctrico CABA + Cámaras</t>
  </si>
  <si>
    <t>PP34</t>
  </si>
  <si>
    <t>TTR 2015 - Acredita Res. 65/SECT/26</t>
  </si>
  <si>
    <t>TTR 2015 - No acredita Res. 65/SECT/26</t>
  </si>
  <si>
    <t>PP04</t>
  </si>
  <si>
    <t>PP07</t>
  </si>
  <si>
    <t>PP61</t>
  </si>
  <si>
    <t>PP62</t>
  </si>
  <si>
    <t>PP64</t>
  </si>
  <si>
    <t>PP109</t>
  </si>
  <si>
    <t>DIFERENCIAL DE RECAUDACIÓN - CUOTA 3/4</t>
  </si>
  <si>
    <t>KM MENSUALES</t>
  </si>
  <si>
    <t>ATS (sin IVA)*</t>
  </si>
  <si>
    <t>* El monto correspondiente a la Tarifa Social Federal (ATS) será transferido a las empresas luego de que la Secretaría de Transporte de la Nación realice el giro de fondos correspondiente.</t>
  </si>
  <si>
    <t>LIQUIDACIÓN FINAL*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</si>
</sst>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7" tint="0.3999755851924192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7" tint="0.59999389629810485"/>
      <name val="Aptos Narrow"/>
      <family val="2"/>
      <scheme val="minor"/>
    </font>
    <font>
      <sz val="10"/>
      <name val="Arial"/>
      <family val="2"/>
    </font>
    <font>
      <b/>
      <sz val="12"/>
      <color theme="7" tint="0.39997558519241921"/>
      <name val="Aptos Narrow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b/>
      <i/>
      <sz val="8"/>
      <color theme="1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44" fontId="0" fillId="0" borderId="0" xfId="0" applyNumberFormat="1"/>
    <xf numFmtId="3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3" fontId="2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0" borderId="0" xfId="2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0" fontId="0" fillId="0" borderId="0" xfId="2" applyNumberFormat="1" applyFont="1"/>
    <xf numFmtId="0" fontId="2" fillId="0" borderId="0" xfId="0" applyFont="1"/>
    <xf numFmtId="164" fontId="2" fillId="0" borderId="6" xfId="0" applyNumberFormat="1" applyFont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9" fontId="2" fillId="4" borderId="5" xfId="2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6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6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4" fontId="0" fillId="0" borderId="0" xfId="3" applyFont="1" applyAlignment="1">
      <alignment horizontal="center" vertical="center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164" fontId="9" fillId="3" borderId="0" xfId="4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2" borderId="0" xfId="4" applyFont="1" applyFill="1" applyAlignment="1">
      <alignment horizontal="center" vertical="center" wrapText="1"/>
    </xf>
    <xf numFmtId="44" fontId="7" fillId="2" borderId="0" xfId="3" applyFont="1" applyFill="1" applyBorder="1" applyAlignment="1">
      <alignment horizontal="center" vertical="center" wrapText="1"/>
    </xf>
    <xf numFmtId="3" fontId="7" fillId="2" borderId="0" xfId="4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0" fillId="0" borderId="0" xfId="3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64" fontId="11" fillId="0" borderId="3" xfId="0" applyNumberFormat="1" applyFont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/>
    </xf>
    <xf numFmtId="0" fontId="10" fillId="0" borderId="0" xfId="0" applyFont="1"/>
    <xf numFmtId="164" fontId="10" fillId="0" borderId="0" xfId="0" applyNumberFormat="1" applyFont="1" applyAlignment="1">
      <alignment horizontal="center" vertical="center"/>
    </xf>
    <xf numFmtId="10" fontId="10" fillId="0" borderId="0" xfId="2" applyNumberFormat="1" applyFont="1"/>
  </cellXfs>
  <cellStyles count="5">
    <cellStyle name="Millares" xfId="1" builtinId="3"/>
    <cellStyle name="Moneda" xfId="3" builtinId="4"/>
    <cellStyle name="Normal" xfId="0" builtinId="0"/>
    <cellStyle name="Normal 2 2" xfId="4" xr:uid="{1FA1E659-D784-4EE9-9A18-C7252E235203}"/>
    <cellStyle name="Porcentaje" xfId="2" builtinId="5"/>
  </cellStyles>
  <dxfs count="12">
    <dxf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7" tint="0.39997558519241921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0.59999389629810485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GPS%20SUBE\97.%20DATOS%20SUBE%20MENSUALES\KM%20-%20PAX%20-%20RECA%20-%20OP.xlsx" TargetMode="External"/><Relationship Id="rId1" Type="http://schemas.openxmlformats.org/officeDocument/2006/relationships/externalLinkPath" Target="/GPS%20SUBE/97.%20DATOS%20SUBE%20MENSUALES/KM%20-%20PAX%20-%20RECA%20-%20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M"/>
      <sheetName val="PASAJEROS"/>
      <sheetName val="RECAUDACIÓN"/>
      <sheetName val="IPK"/>
      <sheetName val="RECA POR KM"/>
      <sheetName val="TARIFA PROMEDIO"/>
      <sheetName val="BASE CRUDA (1,2,3)"/>
    </sheetNames>
    <sheetDataSet>
      <sheetData sheetId="0">
        <row r="1">
          <cell r="CT1">
            <v>87820000.720000073</v>
          </cell>
        </row>
        <row r="2">
          <cell r="C2" t="str">
            <v>LÍNEA COMERCIAL</v>
          </cell>
          <cell r="CT2">
            <v>46143</v>
          </cell>
        </row>
        <row r="3">
          <cell r="C3">
            <v>101</v>
          </cell>
          <cell r="CT3">
            <v>0</v>
          </cell>
        </row>
        <row r="4">
          <cell r="C4">
            <v>4</v>
          </cell>
          <cell r="CT4">
            <v>0</v>
          </cell>
        </row>
        <row r="5">
          <cell r="C5">
            <v>4</v>
          </cell>
          <cell r="CT5">
            <v>0</v>
          </cell>
        </row>
        <row r="6">
          <cell r="C6">
            <v>8</v>
          </cell>
          <cell r="CT6">
            <v>779163.74</v>
          </cell>
        </row>
        <row r="7">
          <cell r="C7">
            <v>4</v>
          </cell>
          <cell r="CT7">
            <v>220762.97</v>
          </cell>
        </row>
        <row r="8">
          <cell r="C8">
            <v>5</v>
          </cell>
          <cell r="CT8">
            <v>0</v>
          </cell>
        </row>
        <row r="9">
          <cell r="C9">
            <v>6</v>
          </cell>
          <cell r="CT9">
            <v>0</v>
          </cell>
        </row>
        <row r="10">
          <cell r="C10">
            <v>6</v>
          </cell>
          <cell r="CT10">
            <v>0</v>
          </cell>
        </row>
        <row r="11">
          <cell r="C11">
            <v>7</v>
          </cell>
          <cell r="CT11">
            <v>0</v>
          </cell>
        </row>
        <row r="12">
          <cell r="C12">
            <v>135</v>
          </cell>
          <cell r="CT12">
            <v>0</v>
          </cell>
        </row>
        <row r="13">
          <cell r="C13">
            <v>150</v>
          </cell>
          <cell r="CT13">
            <v>0</v>
          </cell>
        </row>
        <row r="14">
          <cell r="C14">
            <v>7</v>
          </cell>
          <cell r="CT14">
            <v>0</v>
          </cell>
        </row>
        <row r="15">
          <cell r="C15">
            <v>12</v>
          </cell>
          <cell r="CT15">
            <v>0</v>
          </cell>
        </row>
        <row r="16">
          <cell r="C16">
            <v>12</v>
          </cell>
          <cell r="CT16">
            <v>0</v>
          </cell>
        </row>
        <row r="17">
          <cell r="C17">
            <v>23</v>
          </cell>
          <cell r="CT17">
            <v>0</v>
          </cell>
        </row>
        <row r="18">
          <cell r="C18">
            <v>28</v>
          </cell>
          <cell r="CT18">
            <v>0</v>
          </cell>
        </row>
        <row r="19">
          <cell r="C19">
            <v>23</v>
          </cell>
          <cell r="CT19">
            <v>0</v>
          </cell>
        </row>
        <row r="20">
          <cell r="C20">
            <v>195</v>
          </cell>
          <cell r="CT20">
            <v>0</v>
          </cell>
        </row>
        <row r="21">
          <cell r="C21">
            <v>23</v>
          </cell>
          <cell r="CT21">
            <v>0</v>
          </cell>
        </row>
        <row r="22">
          <cell r="C22">
            <v>25</v>
          </cell>
          <cell r="CT22">
            <v>0</v>
          </cell>
        </row>
        <row r="23">
          <cell r="C23">
            <v>194</v>
          </cell>
          <cell r="CT23">
            <v>0</v>
          </cell>
        </row>
        <row r="24">
          <cell r="C24">
            <v>25</v>
          </cell>
          <cell r="CT24">
            <v>0</v>
          </cell>
        </row>
        <row r="25">
          <cell r="C25">
            <v>25</v>
          </cell>
          <cell r="CT25">
            <v>0</v>
          </cell>
        </row>
        <row r="26">
          <cell r="C26">
            <v>26</v>
          </cell>
          <cell r="CT26">
            <v>0</v>
          </cell>
        </row>
        <row r="27">
          <cell r="C27">
            <v>26</v>
          </cell>
          <cell r="CT27">
            <v>237649.91</v>
          </cell>
        </row>
        <row r="28">
          <cell r="C28">
            <v>10</v>
          </cell>
          <cell r="CT28">
            <v>265209.59000000003</v>
          </cell>
        </row>
        <row r="29">
          <cell r="C29">
            <v>17</v>
          </cell>
          <cell r="CT29">
            <v>323920.3</v>
          </cell>
        </row>
        <row r="30">
          <cell r="C30">
            <v>9</v>
          </cell>
          <cell r="CT30">
            <v>0</v>
          </cell>
        </row>
        <row r="31">
          <cell r="C31">
            <v>22</v>
          </cell>
          <cell r="CT31">
            <v>169349.17</v>
          </cell>
        </row>
        <row r="32">
          <cell r="C32">
            <v>71</v>
          </cell>
          <cell r="CT32">
            <v>401082.84</v>
          </cell>
        </row>
        <row r="33">
          <cell r="C33">
            <v>34</v>
          </cell>
          <cell r="CT33">
            <v>0</v>
          </cell>
        </row>
        <row r="34">
          <cell r="C34">
            <v>34</v>
          </cell>
          <cell r="CT34">
            <v>409135.89</v>
          </cell>
        </row>
        <row r="35">
          <cell r="C35">
            <v>110</v>
          </cell>
          <cell r="CT35">
            <v>304114.28000000003</v>
          </cell>
        </row>
        <row r="36">
          <cell r="C36">
            <v>146</v>
          </cell>
          <cell r="CT36">
            <v>245310.65</v>
          </cell>
        </row>
        <row r="37">
          <cell r="C37">
            <v>152</v>
          </cell>
          <cell r="CT37">
            <v>612804.55000000005</v>
          </cell>
        </row>
        <row r="38">
          <cell r="C38">
            <v>188</v>
          </cell>
          <cell r="CT38">
            <v>413266.84</v>
          </cell>
        </row>
        <row r="39">
          <cell r="C39">
            <v>20</v>
          </cell>
          <cell r="CT39">
            <v>223225.03</v>
          </cell>
        </row>
        <row r="40">
          <cell r="C40">
            <v>63</v>
          </cell>
          <cell r="CT40">
            <v>216797.02</v>
          </cell>
        </row>
        <row r="41">
          <cell r="C41">
            <v>100</v>
          </cell>
          <cell r="CT41">
            <v>0</v>
          </cell>
        </row>
        <row r="42">
          <cell r="C42">
            <v>113</v>
          </cell>
          <cell r="CT42">
            <v>240119.51</v>
          </cell>
        </row>
        <row r="43">
          <cell r="C43">
            <v>128</v>
          </cell>
          <cell r="CT43">
            <v>149790.79999999999</v>
          </cell>
        </row>
        <row r="44">
          <cell r="C44">
            <v>130</v>
          </cell>
          <cell r="CT44">
            <v>444842.6</v>
          </cell>
        </row>
        <row r="45">
          <cell r="C45">
            <v>134</v>
          </cell>
          <cell r="CT45">
            <v>0</v>
          </cell>
        </row>
        <row r="46">
          <cell r="C46">
            <v>161</v>
          </cell>
          <cell r="CT46">
            <v>470423.45</v>
          </cell>
        </row>
        <row r="47">
          <cell r="C47">
            <v>169</v>
          </cell>
          <cell r="CT47">
            <v>191920.92</v>
          </cell>
        </row>
        <row r="48">
          <cell r="C48">
            <v>1</v>
          </cell>
          <cell r="CT48">
            <v>136410.51999999999</v>
          </cell>
        </row>
        <row r="49">
          <cell r="C49">
            <v>21</v>
          </cell>
          <cell r="CT49">
            <v>0</v>
          </cell>
        </row>
        <row r="50">
          <cell r="C50">
            <v>24</v>
          </cell>
          <cell r="CT50">
            <v>403775.8</v>
          </cell>
        </row>
        <row r="51">
          <cell r="C51">
            <v>32</v>
          </cell>
          <cell r="CT51">
            <v>98204.78</v>
          </cell>
        </row>
        <row r="52">
          <cell r="C52">
            <v>39</v>
          </cell>
          <cell r="CT52">
            <v>0</v>
          </cell>
        </row>
        <row r="53">
          <cell r="C53">
            <v>56</v>
          </cell>
          <cell r="CT53">
            <v>0</v>
          </cell>
        </row>
        <row r="54">
          <cell r="C54">
            <v>75</v>
          </cell>
          <cell r="CT54">
            <v>0</v>
          </cell>
        </row>
        <row r="55">
          <cell r="C55">
            <v>78</v>
          </cell>
          <cell r="CT55">
            <v>282142.75</v>
          </cell>
        </row>
        <row r="56">
          <cell r="C56">
            <v>87</v>
          </cell>
          <cell r="CT56">
            <v>313116.02</v>
          </cell>
        </row>
        <row r="57">
          <cell r="C57">
            <v>91</v>
          </cell>
          <cell r="CT57">
            <v>0</v>
          </cell>
        </row>
        <row r="58">
          <cell r="C58">
            <v>111</v>
          </cell>
          <cell r="CT58">
            <v>210128.75</v>
          </cell>
        </row>
        <row r="59">
          <cell r="C59">
            <v>117</v>
          </cell>
          <cell r="CT59">
            <v>392736.73</v>
          </cell>
        </row>
        <row r="60">
          <cell r="C60">
            <v>127</v>
          </cell>
          <cell r="CT60">
            <v>241024.11</v>
          </cell>
        </row>
        <row r="61">
          <cell r="C61">
            <v>158</v>
          </cell>
          <cell r="CT61">
            <v>116715.18</v>
          </cell>
        </row>
        <row r="62">
          <cell r="C62">
            <v>181</v>
          </cell>
          <cell r="CT62">
            <v>219461.35</v>
          </cell>
        </row>
        <row r="63">
          <cell r="C63">
            <v>39</v>
          </cell>
          <cell r="CT63">
            <v>406701.72</v>
          </cell>
        </row>
        <row r="64">
          <cell r="C64">
            <v>19</v>
          </cell>
          <cell r="CT64">
            <v>0</v>
          </cell>
        </row>
        <row r="65">
          <cell r="C65">
            <v>45</v>
          </cell>
          <cell r="CT65">
            <v>370353.98</v>
          </cell>
        </row>
        <row r="66">
          <cell r="C66">
            <v>46</v>
          </cell>
          <cell r="CT66">
            <v>239799.32</v>
          </cell>
        </row>
        <row r="67">
          <cell r="C67">
            <v>57</v>
          </cell>
          <cell r="CT67">
            <v>0</v>
          </cell>
        </row>
        <row r="68">
          <cell r="C68">
            <v>49</v>
          </cell>
          <cell r="CT68">
            <v>123885.21</v>
          </cell>
        </row>
        <row r="69">
          <cell r="C69">
            <v>53</v>
          </cell>
          <cell r="CT69">
            <v>501338.29</v>
          </cell>
        </row>
        <row r="70">
          <cell r="C70">
            <v>55</v>
          </cell>
          <cell r="CT70">
            <v>317298.51</v>
          </cell>
        </row>
        <row r="71">
          <cell r="C71">
            <v>59</v>
          </cell>
          <cell r="CT71">
            <v>548375.17000000004</v>
          </cell>
        </row>
        <row r="72">
          <cell r="C72">
            <v>67</v>
          </cell>
          <cell r="CT72">
            <v>317009.34000000003</v>
          </cell>
        </row>
        <row r="73">
          <cell r="C73">
            <v>70</v>
          </cell>
          <cell r="CT73">
            <v>186386.34</v>
          </cell>
        </row>
        <row r="74">
          <cell r="C74">
            <v>85</v>
          </cell>
          <cell r="CT74">
            <v>523206.67</v>
          </cell>
        </row>
        <row r="75">
          <cell r="C75">
            <v>86</v>
          </cell>
          <cell r="CT75">
            <v>336382.22</v>
          </cell>
        </row>
        <row r="76">
          <cell r="C76">
            <v>88</v>
          </cell>
          <cell r="CT76">
            <v>0</v>
          </cell>
        </row>
        <row r="77">
          <cell r="C77">
            <v>93</v>
          </cell>
          <cell r="CT77">
            <v>165640.81</v>
          </cell>
        </row>
        <row r="78">
          <cell r="C78">
            <v>96</v>
          </cell>
          <cell r="CT78">
            <v>0</v>
          </cell>
        </row>
        <row r="79">
          <cell r="C79">
            <v>97</v>
          </cell>
          <cell r="CT79">
            <v>167981.17</v>
          </cell>
        </row>
        <row r="80">
          <cell r="C80">
            <v>98</v>
          </cell>
          <cell r="CT80">
            <v>753260.62</v>
          </cell>
        </row>
        <row r="81">
          <cell r="C81">
            <v>103</v>
          </cell>
          <cell r="CT81">
            <v>193338.33</v>
          </cell>
        </row>
        <row r="82">
          <cell r="C82">
            <v>105</v>
          </cell>
          <cell r="CT82">
            <v>263775.96000000002</v>
          </cell>
        </row>
        <row r="83">
          <cell r="C83">
            <v>123</v>
          </cell>
          <cell r="CT83">
            <v>119356.43</v>
          </cell>
        </row>
        <row r="84">
          <cell r="C84">
            <v>148</v>
          </cell>
          <cell r="CT84">
            <v>43.72</v>
          </cell>
        </row>
        <row r="85">
          <cell r="C85">
            <v>154</v>
          </cell>
          <cell r="CT85">
            <v>42969.54</v>
          </cell>
        </row>
        <row r="86">
          <cell r="C86">
            <v>159</v>
          </cell>
          <cell r="CT86">
            <v>0</v>
          </cell>
        </row>
        <row r="87">
          <cell r="C87">
            <v>160</v>
          </cell>
          <cell r="CT87">
            <v>403942.13</v>
          </cell>
        </row>
        <row r="88">
          <cell r="C88">
            <v>42</v>
          </cell>
          <cell r="CT88">
            <v>0</v>
          </cell>
        </row>
        <row r="89">
          <cell r="C89">
            <v>33</v>
          </cell>
          <cell r="CT89">
            <v>478978.66</v>
          </cell>
        </row>
        <row r="90">
          <cell r="C90">
            <v>92</v>
          </cell>
          <cell r="CT90">
            <v>450962.53</v>
          </cell>
        </row>
        <row r="91">
          <cell r="C91">
            <v>178</v>
          </cell>
          <cell r="CT91">
            <v>0</v>
          </cell>
        </row>
        <row r="92">
          <cell r="C92">
            <v>168</v>
          </cell>
          <cell r="CT92">
            <v>298350.84000000003</v>
          </cell>
        </row>
        <row r="93">
          <cell r="C93">
            <v>172</v>
          </cell>
          <cell r="CT93">
            <v>0</v>
          </cell>
        </row>
        <row r="94">
          <cell r="C94">
            <v>176</v>
          </cell>
          <cell r="CT94">
            <v>0</v>
          </cell>
        </row>
        <row r="95">
          <cell r="C95">
            <v>179</v>
          </cell>
          <cell r="CT95">
            <v>184079.69</v>
          </cell>
        </row>
        <row r="96">
          <cell r="C96">
            <v>180</v>
          </cell>
          <cell r="CT96">
            <v>0</v>
          </cell>
        </row>
        <row r="97">
          <cell r="C97">
            <v>182</v>
          </cell>
          <cell r="CT97">
            <v>0</v>
          </cell>
        </row>
        <row r="98">
          <cell r="C98">
            <v>185</v>
          </cell>
          <cell r="CT98">
            <v>0</v>
          </cell>
        </row>
        <row r="99">
          <cell r="C99">
            <v>193</v>
          </cell>
          <cell r="CT99">
            <v>137756.23000000001</v>
          </cell>
        </row>
        <row r="100">
          <cell r="C100">
            <v>2</v>
          </cell>
          <cell r="CT100">
            <v>247974.39</v>
          </cell>
        </row>
        <row r="101">
          <cell r="C101">
            <v>15</v>
          </cell>
          <cell r="CT101">
            <v>451200.13</v>
          </cell>
        </row>
        <row r="102">
          <cell r="C102">
            <v>29</v>
          </cell>
          <cell r="CT102">
            <v>309042.38</v>
          </cell>
        </row>
        <row r="103">
          <cell r="C103">
            <v>37</v>
          </cell>
          <cell r="CT103">
            <v>375965.56</v>
          </cell>
        </row>
        <row r="104">
          <cell r="C104">
            <v>42</v>
          </cell>
          <cell r="CT104">
            <v>258714.44</v>
          </cell>
        </row>
        <row r="105">
          <cell r="C105">
            <v>41</v>
          </cell>
          <cell r="CT105">
            <v>0</v>
          </cell>
        </row>
        <row r="106">
          <cell r="C106">
            <v>44</v>
          </cell>
          <cell r="CT106">
            <v>0</v>
          </cell>
        </row>
        <row r="107">
          <cell r="C107">
            <v>51</v>
          </cell>
          <cell r="CT107">
            <v>0</v>
          </cell>
        </row>
        <row r="108">
          <cell r="C108">
            <v>60</v>
          </cell>
          <cell r="CT108">
            <v>2194981.29</v>
          </cell>
        </row>
        <row r="109">
          <cell r="C109">
            <v>44</v>
          </cell>
          <cell r="CT109">
            <v>0</v>
          </cell>
        </row>
        <row r="110">
          <cell r="C110">
            <v>74</v>
          </cell>
          <cell r="CT110">
            <v>0</v>
          </cell>
        </row>
        <row r="111">
          <cell r="C111">
            <v>79</v>
          </cell>
          <cell r="CT111">
            <v>0</v>
          </cell>
        </row>
        <row r="112">
          <cell r="C112">
            <v>80</v>
          </cell>
          <cell r="CT112">
            <v>296477.03000000003</v>
          </cell>
        </row>
        <row r="113">
          <cell r="C113">
            <v>95</v>
          </cell>
          <cell r="CT113">
            <v>223493.08</v>
          </cell>
        </row>
        <row r="114">
          <cell r="C114">
            <v>47</v>
          </cell>
          <cell r="CT114">
            <v>0</v>
          </cell>
        </row>
        <row r="115">
          <cell r="C115">
            <v>47</v>
          </cell>
          <cell r="CT115">
            <v>198509.35</v>
          </cell>
        </row>
        <row r="116">
          <cell r="C116">
            <v>126</v>
          </cell>
          <cell r="CT116">
            <v>435985.18</v>
          </cell>
        </row>
        <row r="117">
          <cell r="C117">
            <v>166</v>
          </cell>
          <cell r="CT117">
            <v>0</v>
          </cell>
        </row>
        <row r="118">
          <cell r="C118">
            <v>177</v>
          </cell>
          <cell r="CT118">
            <v>0</v>
          </cell>
        </row>
        <row r="119">
          <cell r="C119">
            <v>218</v>
          </cell>
          <cell r="CT119">
            <v>353725.68</v>
          </cell>
        </row>
        <row r="120">
          <cell r="C120">
            <v>284</v>
          </cell>
          <cell r="CT120">
            <v>57914.85</v>
          </cell>
        </row>
        <row r="121">
          <cell r="C121">
            <v>325</v>
          </cell>
          <cell r="CT121">
            <v>87450.52</v>
          </cell>
        </row>
        <row r="122">
          <cell r="C122">
            <v>378</v>
          </cell>
          <cell r="CT122">
            <v>347684.78</v>
          </cell>
        </row>
        <row r="123">
          <cell r="C123" t="str">
            <v>LM622</v>
          </cell>
          <cell r="CT123">
            <v>315757.03999999998</v>
          </cell>
        </row>
        <row r="124">
          <cell r="C124" t="str">
            <v>LM628</v>
          </cell>
          <cell r="CT124">
            <v>34721.93</v>
          </cell>
        </row>
        <row r="125">
          <cell r="C125">
            <v>203</v>
          </cell>
          <cell r="CT125">
            <v>0</v>
          </cell>
        </row>
        <row r="126">
          <cell r="C126" t="str">
            <v>SF710</v>
          </cell>
          <cell r="CT126">
            <v>188728.35</v>
          </cell>
        </row>
        <row r="127">
          <cell r="C127">
            <v>264</v>
          </cell>
          <cell r="CT127">
            <v>101720.45</v>
          </cell>
        </row>
        <row r="128">
          <cell r="C128">
            <v>371</v>
          </cell>
          <cell r="CT128">
            <v>239408.63</v>
          </cell>
        </row>
        <row r="129">
          <cell r="C129">
            <v>445</v>
          </cell>
          <cell r="CT129">
            <v>52876.05</v>
          </cell>
        </row>
        <row r="130">
          <cell r="C130" t="str">
            <v>LA523</v>
          </cell>
          <cell r="CT130">
            <v>38194.68</v>
          </cell>
        </row>
        <row r="131">
          <cell r="C131">
            <v>283</v>
          </cell>
          <cell r="CT131">
            <v>175979.74</v>
          </cell>
        </row>
        <row r="132">
          <cell r="C132" t="str">
            <v>276A</v>
          </cell>
          <cell r="CT132">
            <v>471394.06</v>
          </cell>
        </row>
        <row r="133">
          <cell r="C133">
            <v>343</v>
          </cell>
          <cell r="CT133">
            <v>293174.76</v>
          </cell>
        </row>
        <row r="134">
          <cell r="C134">
            <v>304</v>
          </cell>
          <cell r="CT134">
            <v>305548.65999999997</v>
          </cell>
        </row>
        <row r="135">
          <cell r="C135">
            <v>289</v>
          </cell>
          <cell r="CT135">
            <v>140511.76</v>
          </cell>
        </row>
        <row r="136">
          <cell r="C136" t="str">
            <v>QU585</v>
          </cell>
          <cell r="CT136">
            <v>224841.21</v>
          </cell>
        </row>
        <row r="137">
          <cell r="C137" t="str">
            <v>239A</v>
          </cell>
          <cell r="CT137">
            <v>121734.8</v>
          </cell>
        </row>
        <row r="138">
          <cell r="C138">
            <v>278</v>
          </cell>
          <cell r="CT138">
            <v>374620.95</v>
          </cell>
        </row>
        <row r="139">
          <cell r="C139">
            <v>281</v>
          </cell>
          <cell r="CT139">
            <v>179643.21</v>
          </cell>
        </row>
        <row r="140">
          <cell r="C140" t="str">
            <v>293A</v>
          </cell>
          <cell r="CT140">
            <v>124045.15</v>
          </cell>
        </row>
        <row r="141">
          <cell r="C141">
            <v>323</v>
          </cell>
          <cell r="CT141">
            <v>182056.31</v>
          </cell>
        </row>
        <row r="142">
          <cell r="C142" t="str">
            <v>ES505</v>
          </cell>
          <cell r="CT142">
            <v>8818.56</v>
          </cell>
        </row>
        <row r="143">
          <cell r="C143" t="str">
            <v>AB501</v>
          </cell>
          <cell r="CT143">
            <v>301607.21999999997</v>
          </cell>
        </row>
        <row r="144">
          <cell r="C144" t="str">
            <v>LA524</v>
          </cell>
          <cell r="CT144">
            <v>77527.66</v>
          </cell>
        </row>
        <row r="145">
          <cell r="C145">
            <v>200</v>
          </cell>
          <cell r="CT145">
            <v>6800.32</v>
          </cell>
        </row>
        <row r="146">
          <cell r="C146">
            <v>404</v>
          </cell>
          <cell r="CT146">
            <v>192689.47</v>
          </cell>
        </row>
        <row r="147">
          <cell r="C147">
            <v>370</v>
          </cell>
          <cell r="CT147">
            <v>0</v>
          </cell>
        </row>
        <row r="148">
          <cell r="C148">
            <v>277</v>
          </cell>
          <cell r="CT148">
            <v>63798.41</v>
          </cell>
        </row>
        <row r="149">
          <cell r="C149">
            <v>449</v>
          </cell>
          <cell r="CT149">
            <v>121806.45</v>
          </cell>
        </row>
        <row r="150">
          <cell r="C150" t="str">
            <v>JP749</v>
          </cell>
          <cell r="CT150">
            <v>210839.58</v>
          </cell>
        </row>
        <row r="151">
          <cell r="C151">
            <v>244</v>
          </cell>
          <cell r="CT151">
            <v>136098.19</v>
          </cell>
        </row>
        <row r="152">
          <cell r="C152">
            <v>302</v>
          </cell>
          <cell r="CT152">
            <v>0</v>
          </cell>
        </row>
        <row r="153">
          <cell r="C153">
            <v>303</v>
          </cell>
          <cell r="CT153">
            <v>0</v>
          </cell>
        </row>
        <row r="154">
          <cell r="C154">
            <v>320</v>
          </cell>
          <cell r="CT154">
            <v>47472.09</v>
          </cell>
        </row>
        <row r="155">
          <cell r="C155">
            <v>390</v>
          </cell>
          <cell r="CT155">
            <v>114461.07</v>
          </cell>
        </row>
        <row r="156">
          <cell r="C156">
            <v>461</v>
          </cell>
          <cell r="CT156">
            <v>62577.760000000002</v>
          </cell>
        </row>
        <row r="157">
          <cell r="C157">
            <v>462</v>
          </cell>
          <cell r="CT157">
            <v>33485.300000000003</v>
          </cell>
        </row>
        <row r="158">
          <cell r="C158">
            <v>463</v>
          </cell>
          <cell r="CT158">
            <v>135153.57</v>
          </cell>
        </row>
        <row r="159">
          <cell r="C159">
            <v>464</v>
          </cell>
          <cell r="CT159">
            <v>84350.02</v>
          </cell>
        </row>
        <row r="160">
          <cell r="C160" t="str">
            <v>EZ518</v>
          </cell>
          <cell r="CT160">
            <v>344233.49</v>
          </cell>
        </row>
        <row r="161">
          <cell r="C161" t="str">
            <v>204A</v>
          </cell>
          <cell r="CT161">
            <v>86676.3</v>
          </cell>
        </row>
        <row r="162">
          <cell r="C162" t="str">
            <v>MO634</v>
          </cell>
          <cell r="CT162">
            <v>0</v>
          </cell>
        </row>
        <row r="163">
          <cell r="C163">
            <v>236</v>
          </cell>
          <cell r="CT163">
            <v>0</v>
          </cell>
        </row>
        <row r="164">
          <cell r="C164">
            <v>269</v>
          </cell>
          <cell r="CT164">
            <v>0</v>
          </cell>
        </row>
        <row r="165">
          <cell r="C165">
            <v>395</v>
          </cell>
          <cell r="CT165">
            <v>0</v>
          </cell>
        </row>
        <row r="166">
          <cell r="C166">
            <v>441</v>
          </cell>
          <cell r="CT166">
            <v>0</v>
          </cell>
        </row>
        <row r="167">
          <cell r="C167" t="str">
            <v>443B</v>
          </cell>
          <cell r="CT167">
            <v>17997.84</v>
          </cell>
        </row>
        <row r="168">
          <cell r="C168">
            <v>307</v>
          </cell>
          <cell r="CT168">
            <v>444918.07</v>
          </cell>
        </row>
        <row r="169">
          <cell r="C169">
            <v>245</v>
          </cell>
          <cell r="CT169">
            <v>37522.49</v>
          </cell>
        </row>
        <row r="170">
          <cell r="C170">
            <v>394</v>
          </cell>
          <cell r="CT170">
            <v>176964.58</v>
          </cell>
        </row>
        <row r="171">
          <cell r="C171">
            <v>215</v>
          </cell>
          <cell r="CT171">
            <v>91993.23</v>
          </cell>
        </row>
        <row r="172">
          <cell r="C172">
            <v>222</v>
          </cell>
          <cell r="CT172">
            <v>39613.47</v>
          </cell>
        </row>
        <row r="173">
          <cell r="C173">
            <v>306</v>
          </cell>
          <cell r="CT173">
            <v>540060.02</v>
          </cell>
        </row>
        <row r="174">
          <cell r="C174">
            <v>247</v>
          </cell>
          <cell r="CT174">
            <v>325754.82</v>
          </cell>
        </row>
        <row r="175">
          <cell r="C175">
            <v>341</v>
          </cell>
          <cell r="CT175">
            <v>227401.22</v>
          </cell>
        </row>
        <row r="176">
          <cell r="C176">
            <v>379</v>
          </cell>
          <cell r="CT176">
            <v>105783.35</v>
          </cell>
        </row>
        <row r="177">
          <cell r="C177">
            <v>391</v>
          </cell>
          <cell r="CT177">
            <v>145564.25</v>
          </cell>
        </row>
        <row r="178">
          <cell r="C178" t="str">
            <v>LZ541</v>
          </cell>
          <cell r="CT178">
            <v>82633.19</v>
          </cell>
        </row>
        <row r="179">
          <cell r="C179">
            <v>436</v>
          </cell>
          <cell r="CT179">
            <v>117360.54</v>
          </cell>
        </row>
        <row r="180">
          <cell r="C180">
            <v>266</v>
          </cell>
          <cell r="CT180">
            <v>441778.75</v>
          </cell>
        </row>
        <row r="181">
          <cell r="C181">
            <v>257</v>
          </cell>
          <cell r="CT181">
            <v>138081.87</v>
          </cell>
        </row>
        <row r="182">
          <cell r="C182" t="str">
            <v>PL510</v>
          </cell>
          <cell r="CT182">
            <v>338522.8</v>
          </cell>
        </row>
        <row r="183">
          <cell r="C183" t="str">
            <v>QU580</v>
          </cell>
          <cell r="CT183">
            <v>30585.02</v>
          </cell>
        </row>
        <row r="184">
          <cell r="C184" t="str">
            <v>QU582</v>
          </cell>
          <cell r="CT184">
            <v>94568.48</v>
          </cell>
        </row>
        <row r="185">
          <cell r="C185">
            <v>275</v>
          </cell>
          <cell r="CT185">
            <v>329908.46000000002</v>
          </cell>
        </row>
        <row r="186">
          <cell r="C186">
            <v>291</v>
          </cell>
          <cell r="CT186">
            <v>317703.7</v>
          </cell>
        </row>
        <row r="187">
          <cell r="C187">
            <v>440</v>
          </cell>
          <cell r="CT187">
            <v>892254.27</v>
          </cell>
        </row>
        <row r="188">
          <cell r="C188">
            <v>315</v>
          </cell>
          <cell r="CT188">
            <v>267654.8</v>
          </cell>
        </row>
        <row r="189">
          <cell r="C189" t="str">
            <v>SM740</v>
          </cell>
          <cell r="CT189">
            <v>252566.44</v>
          </cell>
        </row>
        <row r="190">
          <cell r="C190">
            <v>314</v>
          </cell>
          <cell r="CT190">
            <v>358520.95</v>
          </cell>
        </row>
        <row r="191">
          <cell r="C191">
            <v>327</v>
          </cell>
          <cell r="CT191">
            <v>167137.42000000001</v>
          </cell>
        </row>
        <row r="192">
          <cell r="C192">
            <v>336</v>
          </cell>
          <cell r="CT192">
            <v>57890.26</v>
          </cell>
        </row>
        <row r="193">
          <cell r="C193">
            <v>392</v>
          </cell>
          <cell r="CT193">
            <v>56923.3</v>
          </cell>
        </row>
        <row r="194">
          <cell r="C194" t="str">
            <v>LZ543</v>
          </cell>
          <cell r="CT194">
            <v>152325.38</v>
          </cell>
        </row>
        <row r="195">
          <cell r="C195" t="str">
            <v>LZ544</v>
          </cell>
          <cell r="CT195">
            <v>190344.31</v>
          </cell>
        </row>
        <row r="196">
          <cell r="C196">
            <v>430</v>
          </cell>
          <cell r="CT196">
            <v>44454.52</v>
          </cell>
        </row>
        <row r="197">
          <cell r="C197">
            <v>405</v>
          </cell>
          <cell r="CT197">
            <v>87089.95</v>
          </cell>
        </row>
        <row r="198">
          <cell r="C198" t="str">
            <v>LZ564</v>
          </cell>
          <cell r="CT198">
            <v>93998.23</v>
          </cell>
        </row>
        <row r="199">
          <cell r="C199" t="str">
            <v>LA526</v>
          </cell>
          <cell r="CT199">
            <v>110161.22</v>
          </cell>
        </row>
        <row r="200">
          <cell r="C200" t="str">
            <v>SI707</v>
          </cell>
          <cell r="CT200">
            <v>0.43</v>
          </cell>
        </row>
        <row r="201">
          <cell r="C201">
            <v>407</v>
          </cell>
          <cell r="CT201">
            <v>0</v>
          </cell>
        </row>
        <row r="202">
          <cell r="C202">
            <v>437</v>
          </cell>
          <cell r="CT202">
            <v>11.58</v>
          </cell>
        </row>
        <row r="203">
          <cell r="C203">
            <v>318</v>
          </cell>
          <cell r="CT203">
            <v>354618.46</v>
          </cell>
        </row>
        <row r="204">
          <cell r="C204">
            <v>295</v>
          </cell>
          <cell r="CT204">
            <v>186382.86</v>
          </cell>
        </row>
        <row r="205">
          <cell r="C205">
            <v>324</v>
          </cell>
          <cell r="CT205">
            <v>861511.93</v>
          </cell>
        </row>
        <row r="206">
          <cell r="C206" t="str">
            <v>QU584</v>
          </cell>
          <cell r="CT206">
            <v>0</v>
          </cell>
        </row>
        <row r="207">
          <cell r="C207">
            <v>219</v>
          </cell>
          <cell r="CT207">
            <v>0</v>
          </cell>
        </row>
        <row r="208">
          <cell r="C208">
            <v>372</v>
          </cell>
          <cell r="CT208">
            <v>0</v>
          </cell>
        </row>
        <row r="209">
          <cell r="C209">
            <v>300</v>
          </cell>
          <cell r="CT209">
            <v>0</v>
          </cell>
        </row>
        <row r="210">
          <cell r="C210" t="str">
            <v>BE603</v>
          </cell>
          <cell r="CT210">
            <v>0</v>
          </cell>
        </row>
        <row r="211">
          <cell r="C211" t="str">
            <v>BE619</v>
          </cell>
          <cell r="CT211">
            <v>0</v>
          </cell>
        </row>
        <row r="212">
          <cell r="C212" t="str">
            <v>TI720</v>
          </cell>
          <cell r="CT212">
            <v>504586.72</v>
          </cell>
        </row>
        <row r="213">
          <cell r="C213" t="str">
            <v>LM620</v>
          </cell>
          <cell r="CT213">
            <v>837734.52</v>
          </cell>
        </row>
        <row r="214">
          <cell r="C214">
            <v>205</v>
          </cell>
          <cell r="CT214">
            <v>0</v>
          </cell>
        </row>
        <row r="215">
          <cell r="C215">
            <v>382</v>
          </cell>
          <cell r="CT215">
            <v>239472.07</v>
          </cell>
        </row>
        <row r="216">
          <cell r="C216">
            <v>313</v>
          </cell>
          <cell r="CT216">
            <v>65727.94</v>
          </cell>
        </row>
        <row r="217">
          <cell r="C217">
            <v>350</v>
          </cell>
          <cell r="CT217">
            <v>372981.4</v>
          </cell>
        </row>
        <row r="218">
          <cell r="C218">
            <v>355</v>
          </cell>
          <cell r="CT218">
            <v>60628.27</v>
          </cell>
        </row>
        <row r="219">
          <cell r="C219">
            <v>385</v>
          </cell>
          <cell r="CT219">
            <v>0</v>
          </cell>
        </row>
        <row r="220">
          <cell r="C220">
            <v>403</v>
          </cell>
          <cell r="CT220">
            <v>0</v>
          </cell>
        </row>
        <row r="221">
          <cell r="C221">
            <v>388</v>
          </cell>
          <cell r="CT221">
            <v>0</v>
          </cell>
        </row>
        <row r="222">
          <cell r="C222">
            <v>435</v>
          </cell>
          <cell r="CT222">
            <v>0</v>
          </cell>
        </row>
        <row r="223">
          <cell r="C223">
            <v>338</v>
          </cell>
          <cell r="CT223">
            <v>768015.22</v>
          </cell>
        </row>
        <row r="224">
          <cell r="C224">
            <v>406</v>
          </cell>
          <cell r="CT224">
            <v>234750.62</v>
          </cell>
        </row>
        <row r="225">
          <cell r="C225" t="str">
            <v>AB515</v>
          </cell>
          <cell r="CT225">
            <v>119354.22</v>
          </cell>
        </row>
        <row r="226">
          <cell r="C226">
            <v>252</v>
          </cell>
          <cell r="CT226">
            <v>108955.75</v>
          </cell>
        </row>
        <row r="227">
          <cell r="C227">
            <v>202</v>
          </cell>
          <cell r="CT227">
            <v>310185.52</v>
          </cell>
        </row>
        <row r="228">
          <cell r="C228">
            <v>354</v>
          </cell>
          <cell r="CT228">
            <v>301759.31</v>
          </cell>
        </row>
        <row r="229">
          <cell r="C229">
            <v>288</v>
          </cell>
          <cell r="CT229">
            <v>85830.37</v>
          </cell>
        </row>
        <row r="230">
          <cell r="C230">
            <v>311</v>
          </cell>
          <cell r="CT230">
            <v>159637.68</v>
          </cell>
        </row>
        <row r="231">
          <cell r="C231">
            <v>312</v>
          </cell>
          <cell r="CT231">
            <v>118564.14</v>
          </cell>
        </row>
        <row r="232">
          <cell r="C232">
            <v>329</v>
          </cell>
          <cell r="CT232">
            <v>100301.95</v>
          </cell>
        </row>
        <row r="233">
          <cell r="C233">
            <v>422</v>
          </cell>
          <cell r="CT233">
            <v>241580.1</v>
          </cell>
        </row>
        <row r="234">
          <cell r="C234" t="str">
            <v>PL511</v>
          </cell>
          <cell r="CT234">
            <v>126304.26</v>
          </cell>
        </row>
        <row r="235">
          <cell r="C235">
            <v>238</v>
          </cell>
          <cell r="CT235">
            <v>193783.17</v>
          </cell>
        </row>
        <row r="236">
          <cell r="C236">
            <v>214</v>
          </cell>
          <cell r="CT236">
            <v>157502.25</v>
          </cell>
        </row>
        <row r="237">
          <cell r="C237">
            <v>297</v>
          </cell>
          <cell r="CT237">
            <v>129435.24</v>
          </cell>
        </row>
        <row r="238">
          <cell r="C238">
            <v>328</v>
          </cell>
          <cell r="CT238">
            <v>232528.4</v>
          </cell>
        </row>
        <row r="239">
          <cell r="C239">
            <v>273</v>
          </cell>
          <cell r="CT239">
            <v>375433.62</v>
          </cell>
        </row>
        <row r="240">
          <cell r="C240">
            <v>418</v>
          </cell>
          <cell r="CT240">
            <v>21743.47</v>
          </cell>
        </row>
        <row r="241">
          <cell r="C241" t="str">
            <v>LP520</v>
          </cell>
          <cell r="CT241">
            <v>94030.16</v>
          </cell>
        </row>
        <row r="242">
          <cell r="C242" t="str">
            <v>PL506</v>
          </cell>
          <cell r="CT242">
            <v>25652</v>
          </cell>
        </row>
        <row r="243">
          <cell r="C243" t="str">
            <v>LO502</v>
          </cell>
          <cell r="CT243">
            <v>4340.25</v>
          </cell>
        </row>
        <row r="244">
          <cell r="C244" t="str">
            <v>AB510</v>
          </cell>
          <cell r="CT244">
            <v>55101.599999999999</v>
          </cell>
        </row>
        <row r="245">
          <cell r="C245" t="str">
            <v>263B</v>
          </cell>
          <cell r="CT245">
            <v>165320.5</v>
          </cell>
        </row>
        <row r="246">
          <cell r="C246" t="str">
            <v>228F</v>
          </cell>
          <cell r="CT246">
            <v>221700.61</v>
          </cell>
        </row>
        <row r="247">
          <cell r="C247" t="str">
            <v>LU502</v>
          </cell>
          <cell r="CT247">
            <v>33468.01</v>
          </cell>
        </row>
        <row r="248">
          <cell r="C248" t="str">
            <v>PL520</v>
          </cell>
          <cell r="CT248">
            <v>297738.53999999998</v>
          </cell>
        </row>
        <row r="249">
          <cell r="C249" t="str">
            <v>204B</v>
          </cell>
          <cell r="CT249">
            <v>115763.44</v>
          </cell>
        </row>
        <row r="250">
          <cell r="C250" t="str">
            <v>ES511</v>
          </cell>
          <cell r="CT250">
            <v>1225.8399999999999</v>
          </cell>
        </row>
        <row r="251">
          <cell r="C251" t="str">
            <v>ES513</v>
          </cell>
          <cell r="CT251">
            <v>43468.22</v>
          </cell>
        </row>
        <row r="252">
          <cell r="C252" t="str">
            <v>ES508</v>
          </cell>
          <cell r="CT252">
            <v>39713.29</v>
          </cell>
        </row>
        <row r="253">
          <cell r="C253" t="str">
            <v>TI723</v>
          </cell>
          <cell r="CT253">
            <v>130291.35</v>
          </cell>
        </row>
        <row r="254">
          <cell r="C254" t="str">
            <v>LA521</v>
          </cell>
          <cell r="CT254">
            <v>61469.72</v>
          </cell>
        </row>
        <row r="255">
          <cell r="C255" t="str">
            <v>BR500</v>
          </cell>
          <cell r="CT255">
            <v>33373.79</v>
          </cell>
        </row>
        <row r="256">
          <cell r="C256" t="str">
            <v>LU500</v>
          </cell>
          <cell r="CT256">
            <v>21322.47</v>
          </cell>
        </row>
        <row r="257">
          <cell r="C257" t="str">
            <v>ME500</v>
          </cell>
          <cell r="CT257">
            <v>413509.5</v>
          </cell>
        </row>
        <row r="258">
          <cell r="C258" t="str">
            <v>PL501</v>
          </cell>
          <cell r="CT258">
            <v>92758.66</v>
          </cell>
        </row>
        <row r="259">
          <cell r="C259" t="str">
            <v>EE501</v>
          </cell>
          <cell r="CT259">
            <v>505871.94</v>
          </cell>
        </row>
        <row r="260">
          <cell r="C260" t="str">
            <v>LO501</v>
          </cell>
          <cell r="CT260">
            <v>28413.58</v>
          </cell>
        </row>
        <row r="261">
          <cell r="C261" t="str">
            <v>FV501</v>
          </cell>
          <cell r="CT261">
            <v>41789.07</v>
          </cell>
        </row>
        <row r="262">
          <cell r="C262" t="str">
            <v>LU501</v>
          </cell>
          <cell r="CT262">
            <v>46116.57</v>
          </cell>
        </row>
        <row r="263">
          <cell r="C263" t="str">
            <v>MO501</v>
          </cell>
          <cell r="CT263">
            <v>1242836.1200000001</v>
          </cell>
        </row>
        <row r="264">
          <cell r="C264" t="str">
            <v>EC501</v>
          </cell>
          <cell r="CT264">
            <v>38657.360000000001</v>
          </cell>
        </row>
        <row r="265">
          <cell r="C265" t="str">
            <v>ES503</v>
          </cell>
          <cell r="CT265">
            <v>113141.17</v>
          </cell>
        </row>
        <row r="266">
          <cell r="C266" t="str">
            <v>SV503</v>
          </cell>
          <cell r="CT266">
            <v>0</v>
          </cell>
        </row>
        <row r="267">
          <cell r="C267" t="str">
            <v>ME504</v>
          </cell>
          <cell r="CT267">
            <v>0</v>
          </cell>
        </row>
        <row r="268">
          <cell r="C268" t="str">
            <v>FV504</v>
          </cell>
          <cell r="CT268">
            <v>48105.09</v>
          </cell>
        </row>
        <row r="269">
          <cell r="C269" t="str">
            <v>CA505</v>
          </cell>
          <cell r="CT269">
            <v>11523.84</v>
          </cell>
        </row>
        <row r="270">
          <cell r="C270" t="str">
            <v>ES506</v>
          </cell>
          <cell r="CT270">
            <v>33957.82</v>
          </cell>
        </row>
        <row r="271">
          <cell r="C271" t="str">
            <v>263A</v>
          </cell>
          <cell r="CT271">
            <v>209506.08</v>
          </cell>
        </row>
        <row r="272">
          <cell r="C272" t="str">
            <v>LA520</v>
          </cell>
          <cell r="CT272">
            <v>98499.11</v>
          </cell>
        </row>
        <row r="273">
          <cell r="C273" t="str">
            <v>228B</v>
          </cell>
          <cell r="CT273">
            <v>31134.34</v>
          </cell>
        </row>
        <row r="274">
          <cell r="C274" t="str">
            <v>228C</v>
          </cell>
          <cell r="CT274">
            <v>0</v>
          </cell>
        </row>
        <row r="275">
          <cell r="C275" t="str">
            <v>239B</v>
          </cell>
          <cell r="CT275">
            <v>57127.96</v>
          </cell>
        </row>
        <row r="276">
          <cell r="C276" t="str">
            <v>293B</v>
          </cell>
          <cell r="CT276">
            <v>168622.95</v>
          </cell>
        </row>
        <row r="277">
          <cell r="C277" t="str">
            <v>TI721</v>
          </cell>
          <cell r="CT277">
            <v>316626.82</v>
          </cell>
        </row>
        <row r="278">
          <cell r="C278">
            <v>326</v>
          </cell>
          <cell r="CT278">
            <v>39610.769999999997</v>
          </cell>
        </row>
        <row r="279">
          <cell r="C279" t="str">
            <v>LA522</v>
          </cell>
          <cell r="CT279">
            <v>9911.66</v>
          </cell>
        </row>
        <row r="280">
          <cell r="C280" t="str">
            <v>LA527</v>
          </cell>
          <cell r="CT280">
            <v>41781.85</v>
          </cell>
        </row>
        <row r="281">
          <cell r="C281">
            <v>242</v>
          </cell>
          <cell r="CT281">
            <v>0</v>
          </cell>
        </row>
        <row r="282">
          <cell r="C282">
            <v>298</v>
          </cell>
          <cell r="CT282">
            <v>0</v>
          </cell>
        </row>
        <row r="283">
          <cell r="C283">
            <v>410</v>
          </cell>
          <cell r="CT283">
            <v>0</v>
          </cell>
        </row>
        <row r="284">
          <cell r="C284">
            <v>429</v>
          </cell>
          <cell r="CT284">
            <v>0</v>
          </cell>
        </row>
        <row r="285">
          <cell r="C285" t="str">
            <v>CÑ502</v>
          </cell>
          <cell r="CT285">
            <v>18413.32</v>
          </cell>
        </row>
        <row r="286">
          <cell r="C286" t="str">
            <v>LM621</v>
          </cell>
          <cell r="CT286">
            <v>0</v>
          </cell>
        </row>
        <row r="287">
          <cell r="C287" t="str">
            <v>LM630</v>
          </cell>
          <cell r="CT287">
            <v>0</v>
          </cell>
        </row>
        <row r="288">
          <cell r="C288">
            <v>448</v>
          </cell>
          <cell r="CT288">
            <v>0</v>
          </cell>
        </row>
        <row r="289">
          <cell r="C289" t="str">
            <v>LM624</v>
          </cell>
          <cell r="CT289">
            <v>0</v>
          </cell>
        </row>
        <row r="290">
          <cell r="C290" t="str">
            <v>JP741A</v>
          </cell>
          <cell r="CT290">
            <v>105508.18</v>
          </cell>
        </row>
        <row r="291">
          <cell r="C291">
            <v>421</v>
          </cell>
          <cell r="CT291">
            <v>0</v>
          </cell>
        </row>
        <row r="292">
          <cell r="C292">
            <v>365</v>
          </cell>
          <cell r="CT292">
            <v>0</v>
          </cell>
        </row>
        <row r="293">
          <cell r="C293" t="str">
            <v>228A</v>
          </cell>
          <cell r="CT293">
            <v>19994.150000000001</v>
          </cell>
        </row>
        <row r="294">
          <cell r="C294">
            <v>299</v>
          </cell>
          <cell r="CT294">
            <v>0</v>
          </cell>
        </row>
        <row r="295">
          <cell r="C295" t="str">
            <v>AV570</v>
          </cell>
          <cell r="CT295">
            <v>0</v>
          </cell>
        </row>
        <row r="296">
          <cell r="C296">
            <v>271</v>
          </cell>
          <cell r="CT296">
            <v>0</v>
          </cell>
        </row>
        <row r="297">
          <cell r="C297">
            <v>373</v>
          </cell>
          <cell r="CT297">
            <v>0</v>
          </cell>
        </row>
        <row r="298">
          <cell r="C298">
            <v>384</v>
          </cell>
          <cell r="CT298">
            <v>0</v>
          </cell>
        </row>
        <row r="299">
          <cell r="C299" t="str">
            <v>LP504</v>
          </cell>
          <cell r="CT299">
            <v>484586.73</v>
          </cell>
        </row>
        <row r="300">
          <cell r="C300" t="str">
            <v>LP508</v>
          </cell>
          <cell r="CT300">
            <v>21688.080000000002</v>
          </cell>
        </row>
        <row r="301">
          <cell r="C301" t="str">
            <v>LP561</v>
          </cell>
          <cell r="CT301">
            <v>25228.18</v>
          </cell>
        </row>
        <row r="302">
          <cell r="C302" t="str">
            <v>QU583</v>
          </cell>
          <cell r="CT302">
            <v>92110.89</v>
          </cell>
        </row>
        <row r="303">
          <cell r="C303">
            <v>225</v>
          </cell>
          <cell r="CT303">
            <v>24430.53</v>
          </cell>
        </row>
        <row r="304">
          <cell r="C304" t="str">
            <v>MA501</v>
          </cell>
          <cell r="CT304">
            <v>74351.55</v>
          </cell>
        </row>
        <row r="305">
          <cell r="C305">
            <v>414</v>
          </cell>
          <cell r="CT305">
            <v>36978.980000000003</v>
          </cell>
        </row>
        <row r="306">
          <cell r="C306" t="str">
            <v>443A</v>
          </cell>
          <cell r="CT306">
            <v>82352.42</v>
          </cell>
        </row>
        <row r="307">
          <cell r="C307" t="str">
            <v>FV505</v>
          </cell>
          <cell r="CT307">
            <v>0</v>
          </cell>
        </row>
        <row r="308">
          <cell r="C308" t="str">
            <v>PL509</v>
          </cell>
          <cell r="CT308">
            <v>40649.08</v>
          </cell>
        </row>
        <row r="309">
          <cell r="C309" t="str">
            <v>CAZ1</v>
          </cell>
          <cell r="CT309">
            <v>9769.17</v>
          </cell>
        </row>
        <row r="310">
          <cell r="C310">
            <v>31</v>
          </cell>
          <cell r="CT310">
            <v>407625.54</v>
          </cell>
        </row>
        <row r="311">
          <cell r="C311" t="str">
            <v>LP501</v>
          </cell>
          <cell r="CT311">
            <v>87247.43</v>
          </cell>
        </row>
        <row r="312">
          <cell r="C312" t="str">
            <v>TI722</v>
          </cell>
          <cell r="CT312">
            <v>87141.92</v>
          </cell>
        </row>
        <row r="313">
          <cell r="C313" t="str">
            <v>GR500</v>
          </cell>
          <cell r="CT313">
            <v>236061.71</v>
          </cell>
        </row>
        <row r="314">
          <cell r="C314" t="str">
            <v>LP502</v>
          </cell>
          <cell r="CT314">
            <v>68677.81</v>
          </cell>
        </row>
        <row r="315">
          <cell r="C315" t="str">
            <v>LZ561</v>
          </cell>
          <cell r="CT315">
            <v>52595.45</v>
          </cell>
        </row>
        <row r="316">
          <cell r="C316" t="str">
            <v>LZ562</v>
          </cell>
          <cell r="CT316">
            <v>74140.039999999994</v>
          </cell>
        </row>
        <row r="317">
          <cell r="C317" t="str">
            <v>LU503</v>
          </cell>
          <cell r="CT317">
            <v>32611.87</v>
          </cell>
        </row>
        <row r="318">
          <cell r="C318" t="str">
            <v>FV500</v>
          </cell>
          <cell r="CT318">
            <v>0</v>
          </cell>
        </row>
        <row r="319">
          <cell r="C319" t="str">
            <v>FV503</v>
          </cell>
          <cell r="CT319">
            <v>0</v>
          </cell>
        </row>
        <row r="320">
          <cell r="C320" t="str">
            <v>FV506</v>
          </cell>
          <cell r="CT320">
            <v>0</v>
          </cell>
        </row>
        <row r="321">
          <cell r="C321" t="str">
            <v>FV507</v>
          </cell>
          <cell r="CT321">
            <v>0</v>
          </cell>
        </row>
        <row r="322">
          <cell r="C322" t="str">
            <v>FV508</v>
          </cell>
          <cell r="CT322">
            <v>0</v>
          </cell>
        </row>
        <row r="323">
          <cell r="C323" t="str">
            <v>FV509</v>
          </cell>
          <cell r="CT323">
            <v>0</v>
          </cell>
        </row>
        <row r="324">
          <cell r="C324" t="str">
            <v>FV511</v>
          </cell>
          <cell r="CT324">
            <v>0</v>
          </cell>
        </row>
        <row r="325">
          <cell r="C325" t="str">
            <v>FV512</v>
          </cell>
          <cell r="CT325">
            <v>0</v>
          </cell>
        </row>
        <row r="326">
          <cell r="C326">
            <v>383</v>
          </cell>
          <cell r="CT326">
            <v>123704.06</v>
          </cell>
        </row>
        <row r="327">
          <cell r="C327">
            <v>237</v>
          </cell>
          <cell r="CT327">
            <v>449690.08</v>
          </cell>
        </row>
        <row r="328">
          <cell r="C328">
            <v>124</v>
          </cell>
          <cell r="CT328">
            <v>0</v>
          </cell>
        </row>
        <row r="329">
          <cell r="C329">
            <v>50</v>
          </cell>
          <cell r="CT329">
            <v>0</v>
          </cell>
        </row>
        <row r="330">
          <cell r="C330">
            <v>333</v>
          </cell>
          <cell r="CT330">
            <v>0.06</v>
          </cell>
        </row>
        <row r="331">
          <cell r="C331" t="str">
            <v>ES509</v>
          </cell>
          <cell r="CT331">
            <v>23161.7</v>
          </cell>
        </row>
        <row r="332">
          <cell r="C332" t="str">
            <v>228E</v>
          </cell>
          <cell r="CT332">
            <v>171045.95</v>
          </cell>
        </row>
        <row r="333">
          <cell r="C333">
            <v>586</v>
          </cell>
          <cell r="CT333">
            <v>7718.45</v>
          </cell>
        </row>
        <row r="334">
          <cell r="C334">
            <v>386</v>
          </cell>
          <cell r="CT334">
            <v>22447.42</v>
          </cell>
        </row>
        <row r="335">
          <cell r="C335">
            <v>906</v>
          </cell>
          <cell r="CT335">
            <v>83835.64</v>
          </cell>
        </row>
        <row r="336">
          <cell r="C336">
            <v>907</v>
          </cell>
          <cell r="CT336">
            <v>71492.210000000006</v>
          </cell>
        </row>
        <row r="337">
          <cell r="C337">
            <v>908</v>
          </cell>
          <cell r="CT337">
            <v>37936.31</v>
          </cell>
        </row>
        <row r="338">
          <cell r="C338">
            <v>912</v>
          </cell>
          <cell r="CT338">
            <v>13559.22</v>
          </cell>
        </row>
        <row r="339">
          <cell r="C339">
            <v>911</v>
          </cell>
          <cell r="CT339">
            <v>218250.25</v>
          </cell>
        </row>
        <row r="340">
          <cell r="C340">
            <v>914</v>
          </cell>
          <cell r="CT340">
            <v>354924.43</v>
          </cell>
        </row>
        <row r="341">
          <cell r="C341">
            <v>915</v>
          </cell>
          <cell r="CT341">
            <v>507330.06</v>
          </cell>
        </row>
        <row r="342">
          <cell r="C342" t="str">
            <v>ES507</v>
          </cell>
          <cell r="CT342">
            <v>16472.27</v>
          </cell>
        </row>
        <row r="343">
          <cell r="C343" t="str">
            <v>ES504B</v>
          </cell>
          <cell r="CT343">
            <v>10947.27</v>
          </cell>
        </row>
        <row r="344">
          <cell r="C344">
            <v>910</v>
          </cell>
          <cell r="CT344">
            <v>24066.15</v>
          </cell>
        </row>
        <row r="345">
          <cell r="C345" t="str">
            <v>SM670</v>
          </cell>
          <cell r="CT345">
            <v>274739.28999999998</v>
          </cell>
        </row>
        <row r="346">
          <cell r="C346">
            <v>310</v>
          </cell>
          <cell r="CT346">
            <v>44063.21</v>
          </cell>
        </row>
        <row r="347">
          <cell r="C347" t="str">
            <v>LP506</v>
          </cell>
          <cell r="CT347">
            <v>165006.78</v>
          </cell>
        </row>
        <row r="348">
          <cell r="C348" t="str">
            <v>LP53B</v>
          </cell>
          <cell r="CT348">
            <v>70426.460000000006</v>
          </cell>
        </row>
        <row r="349">
          <cell r="C349" t="str">
            <v>LP518</v>
          </cell>
          <cell r="CT349">
            <v>12181.42</v>
          </cell>
        </row>
        <row r="350">
          <cell r="C350" t="str">
            <v>LP53A</v>
          </cell>
          <cell r="CT350">
            <v>219779.21</v>
          </cell>
        </row>
        <row r="351">
          <cell r="C351">
            <v>174</v>
          </cell>
          <cell r="CT351">
            <v>0</v>
          </cell>
        </row>
        <row r="352">
          <cell r="C352">
            <v>317</v>
          </cell>
          <cell r="CT352">
            <v>0</v>
          </cell>
        </row>
        <row r="353">
          <cell r="C353" t="str">
            <v>MO635</v>
          </cell>
          <cell r="CT353">
            <v>0</v>
          </cell>
        </row>
        <row r="354">
          <cell r="C354">
            <v>136</v>
          </cell>
          <cell r="CT354">
            <v>0</v>
          </cell>
        </row>
        <row r="355">
          <cell r="C355">
            <v>163</v>
          </cell>
          <cell r="CT355">
            <v>0</v>
          </cell>
        </row>
        <row r="356">
          <cell r="C356">
            <v>253</v>
          </cell>
          <cell r="CT356">
            <v>0</v>
          </cell>
        </row>
        <row r="357">
          <cell r="C357">
            <v>321</v>
          </cell>
          <cell r="CT357">
            <v>0</v>
          </cell>
        </row>
        <row r="358">
          <cell r="C358">
            <v>153</v>
          </cell>
          <cell r="CT358">
            <v>0</v>
          </cell>
        </row>
        <row r="359">
          <cell r="C359">
            <v>322</v>
          </cell>
          <cell r="CT359">
            <v>244629.09</v>
          </cell>
        </row>
        <row r="360">
          <cell r="C360" t="str">
            <v>ME503</v>
          </cell>
          <cell r="CT360">
            <v>311553.71000000002</v>
          </cell>
        </row>
        <row r="361">
          <cell r="C361" t="str">
            <v>LZ540</v>
          </cell>
          <cell r="CT361">
            <v>140819.53</v>
          </cell>
        </row>
        <row r="362">
          <cell r="C362" t="str">
            <v>LZ550</v>
          </cell>
          <cell r="CT362">
            <v>157047.74</v>
          </cell>
        </row>
        <row r="363">
          <cell r="C363" t="str">
            <v>LZ552</v>
          </cell>
          <cell r="CT363">
            <v>124929.89</v>
          </cell>
        </row>
        <row r="364">
          <cell r="C364" t="str">
            <v>LZ553</v>
          </cell>
          <cell r="CT364">
            <v>109213.97</v>
          </cell>
        </row>
        <row r="365">
          <cell r="C365" t="str">
            <v>IT504</v>
          </cell>
          <cell r="CT365">
            <v>0</v>
          </cell>
        </row>
        <row r="366">
          <cell r="C366" t="str">
            <v>LZ549</v>
          </cell>
          <cell r="CT366">
            <v>29863.56</v>
          </cell>
        </row>
        <row r="367">
          <cell r="C367" t="str">
            <v>AB505</v>
          </cell>
          <cell r="CT367">
            <v>132804.79</v>
          </cell>
        </row>
        <row r="368">
          <cell r="C368" t="str">
            <v>AB506</v>
          </cell>
          <cell r="CT368">
            <v>243378.63</v>
          </cell>
        </row>
        <row r="369">
          <cell r="C369" t="str">
            <v>AB521</v>
          </cell>
          <cell r="CT369">
            <v>20996.62</v>
          </cell>
        </row>
        <row r="370">
          <cell r="C370">
            <v>50</v>
          </cell>
          <cell r="CT370">
            <v>0</v>
          </cell>
        </row>
        <row r="371">
          <cell r="C371">
            <v>61</v>
          </cell>
          <cell r="CT371">
            <v>0</v>
          </cell>
        </row>
        <row r="372">
          <cell r="C372">
            <v>61</v>
          </cell>
          <cell r="CT372">
            <v>0</v>
          </cell>
        </row>
        <row r="373">
          <cell r="C373">
            <v>114</v>
          </cell>
          <cell r="CT373">
            <v>0</v>
          </cell>
        </row>
        <row r="374">
          <cell r="C374">
            <v>129</v>
          </cell>
          <cell r="CT374">
            <v>0</v>
          </cell>
        </row>
        <row r="375">
          <cell r="C375">
            <v>143</v>
          </cell>
          <cell r="CT375">
            <v>0</v>
          </cell>
        </row>
        <row r="376">
          <cell r="C376" t="str">
            <v>AB514</v>
          </cell>
          <cell r="CT376">
            <v>263522.73</v>
          </cell>
        </row>
        <row r="377">
          <cell r="C377">
            <v>184</v>
          </cell>
          <cell r="CT377">
            <v>0</v>
          </cell>
        </row>
        <row r="378">
          <cell r="C378">
            <v>133</v>
          </cell>
          <cell r="CT378">
            <v>0</v>
          </cell>
        </row>
        <row r="379">
          <cell r="C379">
            <v>140</v>
          </cell>
          <cell r="CT379">
            <v>0</v>
          </cell>
        </row>
        <row r="380">
          <cell r="C380" t="str">
            <v>LIN2</v>
          </cell>
          <cell r="CT380">
            <v>0</v>
          </cell>
        </row>
        <row r="381">
          <cell r="C381" t="str">
            <v>LIN1</v>
          </cell>
          <cell r="CT381">
            <v>15924.39</v>
          </cell>
        </row>
        <row r="382">
          <cell r="C382">
            <v>902</v>
          </cell>
          <cell r="CT382">
            <v>82287.11</v>
          </cell>
        </row>
        <row r="383">
          <cell r="C383">
            <v>904</v>
          </cell>
          <cell r="CT383">
            <v>99736.55</v>
          </cell>
        </row>
        <row r="384">
          <cell r="C384" t="str">
            <v>RZ-1</v>
          </cell>
          <cell r="CT384">
            <v>11677.99</v>
          </cell>
        </row>
        <row r="385">
          <cell r="C385" t="str">
            <v>LZ542</v>
          </cell>
          <cell r="CT385">
            <v>95043.7</v>
          </cell>
        </row>
        <row r="386">
          <cell r="C386" t="str">
            <v>LZ551</v>
          </cell>
          <cell r="CT386">
            <v>73893.34</v>
          </cell>
        </row>
        <row r="387">
          <cell r="C387" t="str">
            <v>CA502</v>
          </cell>
          <cell r="CT387">
            <v>8644.74</v>
          </cell>
        </row>
        <row r="388">
          <cell r="C388">
            <v>119</v>
          </cell>
          <cell r="CT388">
            <v>127345.7</v>
          </cell>
        </row>
        <row r="389">
          <cell r="C389">
            <v>164</v>
          </cell>
          <cell r="CT389">
            <v>249066.71</v>
          </cell>
        </row>
        <row r="390">
          <cell r="C390" t="str">
            <v>LZ548</v>
          </cell>
          <cell r="CT390">
            <v>56349.27</v>
          </cell>
        </row>
        <row r="391">
          <cell r="C391">
            <v>145</v>
          </cell>
          <cell r="CT391">
            <v>249424.09</v>
          </cell>
        </row>
        <row r="392">
          <cell r="C392">
            <v>513</v>
          </cell>
          <cell r="CT392">
            <v>0</v>
          </cell>
        </row>
        <row r="393">
          <cell r="C393">
            <v>514</v>
          </cell>
          <cell r="CT393">
            <v>0.33</v>
          </cell>
        </row>
        <row r="394">
          <cell r="C394" t="str">
            <v>RZ-2</v>
          </cell>
          <cell r="CT394">
            <v>33689.68</v>
          </cell>
        </row>
        <row r="395">
          <cell r="C395">
            <v>600</v>
          </cell>
          <cell r="CT395">
            <v>0</v>
          </cell>
        </row>
        <row r="396">
          <cell r="C396" t="str">
            <v>RZ-3</v>
          </cell>
          <cell r="CT396">
            <v>48229.45</v>
          </cell>
        </row>
        <row r="397">
          <cell r="C397" t="str">
            <v>RZ-4</v>
          </cell>
          <cell r="CT397">
            <v>100.08</v>
          </cell>
        </row>
        <row r="398">
          <cell r="C398" t="str">
            <v>RZ-5</v>
          </cell>
          <cell r="CT398">
            <v>37.270000000000003</v>
          </cell>
        </row>
        <row r="399">
          <cell r="C399" t="str">
            <v>RZ-6</v>
          </cell>
          <cell r="CT399">
            <v>3321.31</v>
          </cell>
        </row>
        <row r="400">
          <cell r="C400" t="str">
            <v>RZ-7</v>
          </cell>
          <cell r="CT400">
            <v>479.63</v>
          </cell>
        </row>
        <row r="401">
          <cell r="C401" t="str">
            <v>RZ-8</v>
          </cell>
          <cell r="CT401">
            <v>21380</v>
          </cell>
        </row>
        <row r="402">
          <cell r="C402" t="str">
            <v>RZ-9</v>
          </cell>
          <cell r="CT402">
            <v>112.57</v>
          </cell>
        </row>
        <row r="403">
          <cell r="C403" t="str">
            <v>RZ-10</v>
          </cell>
          <cell r="CT403">
            <v>26161.97</v>
          </cell>
        </row>
        <row r="404">
          <cell r="C404" t="str">
            <v>RZ-11</v>
          </cell>
          <cell r="CT404">
            <v>53563.99</v>
          </cell>
        </row>
        <row r="405">
          <cell r="C405" t="str">
            <v>LINEA 504 AMBA PRESIDENTE PERON</v>
          </cell>
          <cell r="CT405">
            <v>67592.399999999994</v>
          </cell>
        </row>
        <row r="406">
          <cell r="C406">
            <v>256</v>
          </cell>
          <cell r="CT406">
            <v>29886.37</v>
          </cell>
        </row>
        <row r="407">
          <cell r="C407" t="str">
            <v>PL503</v>
          </cell>
          <cell r="CT407">
            <v>38249.19</v>
          </cell>
        </row>
        <row r="408">
          <cell r="C408" t="str">
            <v>PARQUE-FAVALORO</v>
          </cell>
          <cell r="CT408">
            <v>0</v>
          </cell>
        </row>
        <row r="409">
          <cell r="C409">
            <v>62</v>
          </cell>
          <cell r="CT409">
            <v>0</v>
          </cell>
        </row>
        <row r="410">
          <cell r="C410">
            <v>62</v>
          </cell>
          <cell r="CT410">
            <v>0</v>
          </cell>
        </row>
        <row r="411">
          <cell r="C411">
            <v>64</v>
          </cell>
          <cell r="CT411">
            <v>0</v>
          </cell>
        </row>
        <row r="412">
          <cell r="C412">
            <v>64</v>
          </cell>
          <cell r="CT412">
            <v>234387.87</v>
          </cell>
        </row>
        <row r="413">
          <cell r="C413">
            <v>65</v>
          </cell>
          <cell r="CT413">
            <v>0</v>
          </cell>
        </row>
        <row r="414">
          <cell r="C414">
            <v>65</v>
          </cell>
          <cell r="CT414">
            <v>0</v>
          </cell>
        </row>
        <row r="415">
          <cell r="C415">
            <v>68</v>
          </cell>
          <cell r="CT415">
            <v>0</v>
          </cell>
        </row>
        <row r="416">
          <cell r="C416">
            <v>68</v>
          </cell>
          <cell r="CT416">
            <v>314763.69</v>
          </cell>
        </row>
        <row r="417">
          <cell r="C417">
            <v>76</v>
          </cell>
          <cell r="CT417">
            <v>0</v>
          </cell>
        </row>
        <row r="418">
          <cell r="C418">
            <v>76</v>
          </cell>
          <cell r="CT418">
            <v>0</v>
          </cell>
        </row>
        <row r="419">
          <cell r="C419">
            <v>84</v>
          </cell>
          <cell r="CT419">
            <v>0</v>
          </cell>
        </row>
        <row r="420">
          <cell r="C420">
            <v>84</v>
          </cell>
          <cell r="CT420">
            <v>0</v>
          </cell>
        </row>
        <row r="421">
          <cell r="C421">
            <v>84</v>
          </cell>
          <cell r="CT421">
            <v>0</v>
          </cell>
        </row>
        <row r="422">
          <cell r="C422">
            <v>90</v>
          </cell>
          <cell r="CT422">
            <v>0</v>
          </cell>
        </row>
        <row r="423">
          <cell r="C423">
            <v>90</v>
          </cell>
          <cell r="CT423">
            <v>0</v>
          </cell>
        </row>
        <row r="424">
          <cell r="C424">
            <v>99</v>
          </cell>
          <cell r="CT424">
            <v>0</v>
          </cell>
        </row>
        <row r="425">
          <cell r="C425">
            <v>99</v>
          </cell>
          <cell r="CT425">
            <v>0</v>
          </cell>
        </row>
        <row r="426">
          <cell r="C426">
            <v>102</v>
          </cell>
          <cell r="CT426">
            <v>0</v>
          </cell>
        </row>
        <row r="427">
          <cell r="C427">
            <v>102</v>
          </cell>
          <cell r="CT427">
            <v>206472.82</v>
          </cell>
        </row>
        <row r="428">
          <cell r="C428">
            <v>106</v>
          </cell>
          <cell r="CT428">
            <v>0</v>
          </cell>
        </row>
        <row r="429">
          <cell r="C429">
            <v>106</v>
          </cell>
          <cell r="CT429">
            <v>558694.41</v>
          </cell>
        </row>
        <row r="430">
          <cell r="C430">
            <v>107</v>
          </cell>
          <cell r="CT430">
            <v>0</v>
          </cell>
        </row>
        <row r="431">
          <cell r="C431">
            <v>107</v>
          </cell>
          <cell r="CT431">
            <v>0</v>
          </cell>
        </row>
        <row r="432">
          <cell r="C432">
            <v>108</v>
          </cell>
          <cell r="CT432">
            <v>0</v>
          </cell>
        </row>
        <row r="433">
          <cell r="C433">
            <v>108</v>
          </cell>
          <cell r="CT433">
            <v>0</v>
          </cell>
        </row>
        <row r="434">
          <cell r="C434">
            <v>109</v>
          </cell>
          <cell r="CT434">
            <v>0</v>
          </cell>
        </row>
        <row r="435">
          <cell r="C435">
            <v>109</v>
          </cell>
          <cell r="CT435">
            <v>204168.76</v>
          </cell>
        </row>
        <row r="436">
          <cell r="C436">
            <v>115</v>
          </cell>
          <cell r="CT436">
            <v>0</v>
          </cell>
        </row>
        <row r="437">
          <cell r="C437">
            <v>115</v>
          </cell>
          <cell r="CT437">
            <v>0</v>
          </cell>
        </row>
        <row r="438">
          <cell r="C438">
            <v>118</v>
          </cell>
          <cell r="CT438">
            <v>0</v>
          </cell>
        </row>
        <row r="439">
          <cell r="C439">
            <v>118</v>
          </cell>
          <cell r="CT439">
            <v>261460.65</v>
          </cell>
        </row>
        <row r="440">
          <cell r="C440">
            <v>132</v>
          </cell>
          <cell r="CT440">
            <v>0</v>
          </cell>
        </row>
        <row r="441">
          <cell r="C441">
            <v>197</v>
          </cell>
          <cell r="CT441">
            <v>359559.28</v>
          </cell>
        </row>
        <row r="442">
          <cell r="C442">
            <v>132</v>
          </cell>
          <cell r="CT442">
            <v>382385.93</v>
          </cell>
        </row>
        <row r="443">
          <cell r="C443">
            <v>302</v>
          </cell>
          <cell r="CT443">
            <v>0</v>
          </cell>
        </row>
        <row r="444">
          <cell r="C444">
            <v>302</v>
          </cell>
          <cell r="CT444">
            <v>472431.66</v>
          </cell>
        </row>
        <row r="445">
          <cell r="C445">
            <v>151</v>
          </cell>
          <cell r="CT445">
            <v>0</v>
          </cell>
        </row>
        <row r="446">
          <cell r="C446">
            <v>151</v>
          </cell>
          <cell r="CT446">
            <v>0</v>
          </cell>
        </row>
        <row r="447">
          <cell r="C447">
            <v>184</v>
          </cell>
          <cell r="CT447">
            <v>0</v>
          </cell>
        </row>
        <row r="448">
          <cell r="C448">
            <v>140</v>
          </cell>
          <cell r="CT448">
            <v>0</v>
          </cell>
        </row>
        <row r="449">
          <cell r="C449">
            <v>151</v>
          </cell>
          <cell r="CT449">
            <v>0</v>
          </cell>
        </row>
        <row r="450">
          <cell r="C450">
            <v>133</v>
          </cell>
          <cell r="CT450">
            <v>0</v>
          </cell>
        </row>
        <row r="451">
          <cell r="C451">
            <v>7</v>
          </cell>
          <cell r="CT451">
            <v>0</v>
          </cell>
        </row>
        <row r="452">
          <cell r="C452">
            <v>172</v>
          </cell>
          <cell r="CT452">
            <v>231878.82</v>
          </cell>
        </row>
        <row r="453">
          <cell r="C453">
            <v>7</v>
          </cell>
          <cell r="CT453">
            <v>182515.20000000001</v>
          </cell>
        </row>
        <row r="454">
          <cell r="C454">
            <v>12</v>
          </cell>
          <cell r="CT454">
            <v>321436.53999999998</v>
          </cell>
        </row>
        <row r="455">
          <cell r="C455">
            <v>25</v>
          </cell>
          <cell r="CT455">
            <v>167186.26</v>
          </cell>
        </row>
        <row r="456">
          <cell r="C456">
            <v>44</v>
          </cell>
          <cell r="CT456">
            <v>238797.48</v>
          </cell>
        </row>
        <row r="457">
          <cell r="C457">
            <v>148</v>
          </cell>
          <cell r="CT457">
            <v>364680.83</v>
          </cell>
        </row>
        <row r="458">
          <cell r="C458">
            <v>124</v>
          </cell>
          <cell r="CT458">
            <v>218828.26</v>
          </cell>
        </row>
        <row r="459">
          <cell r="C459">
            <v>101</v>
          </cell>
          <cell r="CT459">
            <v>332566.59000000003</v>
          </cell>
        </row>
        <row r="460">
          <cell r="C460">
            <v>28</v>
          </cell>
          <cell r="CT460">
            <v>884692.96</v>
          </cell>
        </row>
        <row r="461">
          <cell r="C461">
            <v>150</v>
          </cell>
          <cell r="CT461">
            <v>242650.3</v>
          </cell>
        </row>
        <row r="462">
          <cell r="C462">
            <v>50</v>
          </cell>
          <cell r="CT462">
            <v>324122.03999999998</v>
          </cell>
        </row>
        <row r="463">
          <cell r="C463">
            <v>61</v>
          </cell>
          <cell r="CT463">
            <v>48207.98</v>
          </cell>
        </row>
        <row r="464">
          <cell r="C464">
            <v>62</v>
          </cell>
          <cell r="CT464">
            <v>48829.17</v>
          </cell>
        </row>
        <row r="465">
          <cell r="C465">
            <v>100</v>
          </cell>
          <cell r="CT465">
            <v>320695.14</v>
          </cell>
        </row>
        <row r="466">
          <cell r="C466">
            <v>134</v>
          </cell>
          <cell r="CT466">
            <v>222796.17</v>
          </cell>
        </row>
        <row r="467">
          <cell r="C467">
            <v>65</v>
          </cell>
          <cell r="CT467">
            <v>253375.2</v>
          </cell>
        </row>
        <row r="468">
          <cell r="C468">
            <v>195</v>
          </cell>
          <cell r="CT468">
            <v>640724.61</v>
          </cell>
        </row>
        <row r="469">
          <cell r="C469">
            <v>194</v>
          </cell>
          <cell r="CT469">
            <v>987666.72</v>
          </cell>
        </row>
        <row r="470">
          <cell r="C470">
            <v>365</v>
          </cell>
          <cell r="CT470">
            <v>1282148.52</v>
          </cell>
        </row>
        <row r="471">
          <cell r="C471" t="str">
            <v>228A</v>
          </cell>
          <cell r="CT471">
            <v>952.95</v>
          </cell>
        </row>
        <row r="472">
          <cell r="C472">
            <v>135</v>
          </cell>
          <cell r="CT472">
            <v>252026.35</v>
          </cell>
        </row>
        <row r="473">
          <cell r="C473">
            <v>56</v>
          </cell>
          <cell r="CT473">
            <v>108561.83</v>
          </cell>
        </row>
        <row r="474">
          <cell r="C474">
            <v>91</v>
          </cell>
          <cell r="CT474">
            <v>247050.56</v>
          </cell>
        </row>
        <row r="475">
          <cell r="C475">
            <v>9</v>
          </cell>
          <cell r="CT475">
            <v>221180.95</v>
          </cell>
        </row>
        <row r="476">
          <cell r="CT476">
            <v>10401.040000000001</v>
          </cell>
        </row>
        <row r="477">
          <cell r="C477">
            <v>299</v>
          </cell>
          <cell r="CT477">
            <v>159947.89000000001</v>
          </cell>
        </row>
        <row r="478">
          <cell r="C478" t="str">
            <v>AV570</v>
          </cell>
          <cell r="CT478">
            <v>16.309999999999999</v>
          </cell>
        </row>
        <row r="479">
          <cell r="C479">
            <v>271</v>
          </cell>
          <cell r="CT479">
            <v>500728.19</v>
          </cell>
        </row>
        <row r="480">
          <cell r="C480">
            <v>373</v>
          </cell>
          <cell r="CT480">
            <v>188631.4</v>
          </cell>
        </row>
        <row r="481">
          <cell r="C481">
            <v>384</v>
          </cell>
          <cell r="CT481">
            <v>78350.880000000005</v>
          </cell>
        </row>
        <row r="482">
          <cell r="C482">
            <v>76</v>
          </cell>
          <cell r="CT482">
            <v>281808.89</v>
          </cell>
        </row>
        <row r="483">
          <cell r="C483">
            <v>21</v>
          </cell>
          <cell r="CT483">
            <v>1025849.53</v>
          </cell>
        </row>
        <row r="484">
          <cell r="C484">
            <v>114</v>
          </cell>
          <cell r="CT484">
            <v>182037.95</v>
          </cell>
        </row>
        <row r="485">
          <cell r="C485">
            <v>129</v>
          </cell>
          <cell r="CT485">
            <v>391449.16</v>
          </cell>
        </row>
        <row r="486">
          <cell r="C486">
            <v>143</v>
          </cell>
          <cell r="CT486">
            <v>160456.06</v>
          </cell>
        </row>
        <row r="487">
          <cell r="CT487">
            <v>152616.95000000001</v>
          </cell>
        </row>
        <row r="488">
          <cell r="C488">
            <v>41</v>
          </cell>
          <cell r="CT488">
            <v>304397.24</v>
          </cell>
        </row>
        <row r="489">
          <cell r="C489">
            <v>203</v>
          </cell>
          <cell r="CT489">
            <v>1764663.58</v>
          </cell>
        </row>
        <row r="490">
          <cell r="C490">
            <v>166</v>
          </cell>
          <cell r="CT490">
            <v>415791.28</v>
          </cell>
        </row>
        <row r="491">
          <cell r="C491" t="str">
            <v>MO634</v>
          </cell>
          <cell r="CT491">
            <v>192651.69</v>
          </cell>
        </row>
        <row r="492">
          <cell r="C492">
            <v>236</v>
          </cell>
          <cell r="CT492">
            <v>718013.5</v>
          </cell>
        </row>
        <row r="493">
          <cell r="C493">
            <v>269</v>
          </cell>
          <cell r="CT493">
            <v>484159.94</v>
          </cell>
        </row>
        <row r="494">
          <cell r="C494">
            <v>395</v>
          </cell>
          <cell r="CT494">
            <v>137183.10999999999</v>
          </cell>
        </row>
        <row r="495">
          <cell r="C495">
            <v>441</v>
          </cell>
          <cell r="CT495">
            <v>156918.43</v>
          </cell>
        </row>
        <row r="496">
          <cell r="C496" t="str">
            <v>443B</v>
          </cell>
          <cell r="CT496">
            <v>9008.26</v>
          </cell>
        </row>
        <row r="497">
          <cell r="C497" t="str">
            <v>ME504</v>
          </cell>
          <cell r="CT497">
            <v>416169.34</v>
          </cell>
        </row>
        <row r="498">
          <cell r="C498" t="str">
            <v>IT504</v>
          </cell>
          <cell r="CT498">
            <v>27587.439999999999</v>
          </cell>
        </row>
        <row r="499">
          <cell r="C499">
            <v>96</v>
          </cell>
          <cell r="CT499">
            <v>618818.85</v>
          </cell>
        </row>
        <row r="500">
          <cell r="C500">
            <v>185</v>
          </cell>
          <cell r="CT500">
            <v>115948.01</v>
          </cell>
        </row>
        <row r="501">
          <cell r="C501" t="str">
            <v>LM621</v>
          </cell>
          <cell r="CT501">
            <v>385182.83</v>
          </cell>
        </row>
        <row r="502">
          <cell r="C502">
            <v>176</v>
          </cell>
          <cell r="CT502">
            <v>892619</v>
          </cell>
        </row>
        <row r="503">
          <cell r="C503">
            <v>448</v>
          </cell>
          <cell r="CT503">
            <v>404705.46</v>
          </cell>
        </row>
        <row r="504">
          <cell r="C504">
            <v>51</v>
          </cell>
          <cell r="CT504">
            <v>425654.59</v>
          </cell>
        </row>
        <row r="505">
          <cell r="C505">
            <v>74</v>
          </cell>
          <cell r="CT505">
            <v>158221.57</v>
          </cell>
        </row>
        <row r="506">
          <cell r="C506">
            <v>79</v>
          </cell>
          <cell r="CT506">
            <v>316734.37</v>
          </cell>
        </row>
        <row r="507">
          <cell r="C507">
            <v>177</v>
          </cell>
          <cell r="CT507">
            <v>254891</v>
          </cell>
        </row>
        <row r="508">
          <cell r="C508">
            <v>370</v>
          </cell>
          <cell r="CT508">
            <v>74610.53</v>
          </cell>
        </row>
        <row r="509">
          <cell r="C509">
            <v>385</v>
          </cell>
          <cell r="CT509">
            <v>91695.66</v>
          </cell>
        </row>
        <row r="510">
          <cell r="C510">
            <v>403</v>
          </cell>
          <cell r="CT510">
            <v>7003.81</v>
          </cell>
        </row>
        <row r="511">
          <cell r="C511">
            <v>388</v>
          </cell>
          <cell r="CT511">
            <v>100890.64</v>
          </cell>
        </row>
        <row r="512">
          <cell r="C512">
            <v>435</v>
          </cell>
          <cell r="CT512">
            <v>121223.43</v>
          </cell>
        </row>
        <row r="513">
          <cell r="C513" t="str">
            <v>SV503</v>
          </cell>
          <cell r="CT513">
            <v>67012.149999999994</v>
          </cell>
        </row>
        <row r="514">
          <cell r="C514" t="str">
            <v>263A</v>
          </cell>
          <cell r="CT514">
            <v>10970.92</v>
          </cell>
        </row>
        <row r="515">
          <cell r="C515">
            <v>57</v>
          </cell>
          <cell r="CT515">
            <v>1626037.37</v>
          </cell>
        </row>
        <row r="516">
          <cell r="C516">
            <v>410</v>
          </cell>
          <cell r="CT516">
            <v>332475.03000000003</v>
          </cell>
        </row>
        <row r="517">
          <cell r="C517">
            <v>429</v>
          </cell>
          <cell r="CT517">
            <v>83824.929999999993</v>
          </cell>
        </row>
        <row r="518">
          <cell r="C518">
            <v>159</v>
          </cell>
          <cell r="CT518">
            <v>878090.15</v>
          </cell>
        </row>
        <row r="519">
          <cell r="C519" t="str">
            <v>QU584</v>
          </cell>
          <cell r="CT519">
            <v>73241.570000000007</v>
          </cell>
        </row>
        <row r="520">
          <cell r="C520">
            <v>219</v>
          </cell>
          <cell r="CT520">
            <v>178091.31</v>
          </cell>
        </row>
        <row r="521">
          <cell r="C521">
            <v>372</v>
          </cell>
          <cell r="CT521">
            <v>48858.239999999998</v>
          </cell>
        </row>
        <row r="522">
          <cell r="C522">
            <v>300</v>
          </cell>
          <cell r="CT522">
            <v>116597.64</v>
          </cell>
        </row>
        <row r="523">
          <cell r="C523" t="str">
            <v>BE603</v>
          </cell>
          <cell r="CT523">
            <v>162713.26999999999</v>
          </cell>
        </row>
        <row r="524">
          <cell r="C524" t="str">
            <v>BE619</v>
          </cell>
          <cell r="CT524">
            <v>110843.85</v>
          </cell>
        </row>
        <row r="525">
          <cell r="C525">
            <v>174</v>
          </cell>
          <cell r="CT525">
            <v>252034.94</v>
          </cell>
        </row>
        <row r="526">
          <cell r="C526">
            <v>242</v>
          </cell>
          <cell r="CT526">
            <v>600190.03</v>
          </cell>
        </row>
        <row r="527">
          <cell r="C527">
            <v>298</v>
          </cell>
          <cell r="CT527">
            <v>290353.34000000003</v>
          </cell>
        </row>
        <row r="528">
          <cell r="C528" t="str">
            <v>LM624</v>
          </cell>
          <cell r="CT528">
            <v>277150.40999999997</v>
          </cell>
        </row>
        <row r="529">
          <cell r="C529">
            <v>317</v>
          </cell>
          <cell r="CT529">
            <v>122032.63</v>
          </cell>
        </row>
        <row r="530">
          <cell r="C530" t="str">
            <v>MO635</v>
          </cell>
          <cell r="CT530">
            <v>67392.58</v>
          </cell>
        </row>
        <row r="531">
          <cell r="C531">
            <v>178</v>
          </cell>
          <cell r="CT531">
            <v>421758.94</v>
          </cell>
        </row>
        <row r="532">
          <cell r="C532" t="str">
            <v>FV505</v>
          </cell>
          <cell r="CT532">
            <v>90614.38</v>
          </cell>
        </row>
        <row r="533">
          <cell r="C533">
            <v>180</v>
          </cell>
          <cell r="CT533">
            <v>580491.53</v>
          </cell>
        </row>
        <row r="534">
          <cell r="C534" t="str">
            <v>LM630</v>
          </cell>
          <cell r="CT534">
            <v>218894.16</v>
          </cell>
        </row>
        <row r="535">
          <cell r="C535">
            <v>182</v>
          </cell>
          <cell r="CT535">
            <v>468184.93</v>
          </cell>
        </row>
        <row r="536">
          <cell r="C536">
            <v>136</v>
          </cell>
          <cell r="CT536">
            <v>268085.12</v>
          </cell>
        </row>
        <row r="537">
          <cell r="C537">
            <v>163</v>
          </cell>
          <cell r="CT537">
            <v>115149.22</v>
          </cell>
        </row>
        <row r="538">
          <cell r="C538" t="str">
            <v>JP741A</v>
          </cell>
          <cell r="CT538">
            <v>21176.83</v>
          </cell>
        </row>
        <row r="539">
          <cell r="C539">
            <v>88</v>
          </cell>
          <cell r="CT539">
            <v>390090.98</v>
          </cell>
        </row>
        <row r="540">
          <cell r="C540" t="str">
            <v>CÃƒ`502</v>
          </cell>
          <cell r="CT540">
            <v>11776.93</v>
          </cell>
        </row>
        <row r="541">
          <cell r="C541">
            <v>19</v>
          </cell>
          <cell r="CT541">
            <v>216310.14</v>
          </cell>
        </row>
        <row r="542">
          <cell r="C542">
            <v>153</v>
          </cell>
          <cell r="CT542">
            <v>105414.34</v>
          </cell>
        </row>
        <row r="543">
          <cell r="C543">
            <v>140</v>
          </cell>
          <cell r="CT543">
            <v>215000.74</v>
          </cell>
        </row>
        <row r="544">
          <cell r="C544">
            <v>133</v>
          </cell>
          <cell r="CT544">
            <v>232107.79</v>
          </cell>
        </row>
        <row r="545">
          <cell r="C545">
            <v>184</v>
          </cell>
          <cell r="CT545">
            <v>141352.54</v>
          </cell>
        </row>
        <row r="546">
          <cell r="C546">
            <v>253</v>
          </cell>
          <cell r="CT546">
            <v>3748.45</v>
          </cell>
        </row>
        <row r="547">
          <cell r="C547">
            <v>321</v>
          </cell>
          <cell r="CT547">
            <v>79058.820000000007</v>
          </cell>
        </row>
        <row r="548">
          <cell r="C548">
            <v>84</v>
          </cell>
          <cell r="CT548">
            <v>176573.51</v>
          </cell>
        </row>
        <row r="549">
          <cell r="C549">
            <v>107</v>
          </cell>
          <cell r="CT549">
            <v>246426.59</v>
          </cell>
        </row>
        <row r="550">
          <cell r="C550">
            <v>108</v>
          </cell>
          <cell r="CT550">
            <v>249057.26</v>
          </cell>
        </row>
        <row r="551">
          <cell r="C551">
            <v>115</v>
          </cell>
          <cell r="CT551">
            <v>254315.63</v>
          </cell>
        </row>
        <row r="552">
          <cell r="C552">
            <v>151</v>
          </cell>
          <cell r="CT552">
            <v>300576.14</v>
          </cell>
        </row>
        <row r="553">
          <cell r="C553">
            <v>197</v>
          </cell>
          <cell r="CT553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0B5D86-9C87-464D-A8DE-612060434403}" name="Tabla1" displayName="Tabla1" ref="B2:F120" totalsRowShown="0" headerRowDxfId="11">
  <autoFilter ref="B2:F120" xr:uid="{AF0B5D86-9C87-464D-A8DE-612060434403}"/>
  <tableColumns count="5">
    <tableColumn id="1" xr3:uid="{3881BDBA-FDF0-40E9-AFD8-DFD4611DD099}" name="LINEA" dataDxfId="10"/>
    <tableColumn id="2" xr3:uid="{137E0886-C183-44B3-9293-6882B7B7DA00}" name="GT" dataDxfId="9"/>
    <tableColumn id="3" xr3:uid="{6EBF54AD-0070-4B9D-900B-D519968F38F6}" name="SECCION" dataDxfId="8"/>
    <tableColumn id="4" xr3:uid="{1D78A9E8-ED8B-4D58-91B9-B1DF9282449F}" name="PASAJEROS" dataDxfId="7"/>
    <tableColumn id="6" xr3:uid="{D98A6312-EA85-4D84-960E-00B71C54B3AD}" name="TTR AJUSTADA" dataDxfId="6" dataCellStyle="Mon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F5E9B0-3749-4402-9B1C-F5498D2447E8}" name="Tabla2" displayName="Tabla2" ref="B2:E296" totalsRowShown="0" headerRowDxfId="5" dataDxfId="4" headerRowCellStyle="Moneda">
  <autoFilter ref="B2:E296" xr:uid="{DFF5E9B0-3749-4402-9B1C-F5498D2447E8}"/>
  <tableColumns count="4">
    <tableColumn id="1" xr3:uid="{B433A67B-A7D3-46CD-A00D-DF76E686ADFA}" name="LINEA" dataDxfId="3"/>
    <tableColumn id="3" xr3:uid="{03C7979B-98CD-48D2-BB03-9D07E63A564C}" name="SECCION" dataDxfId="2"/>
    <tableColumn id="4" xr3:uid="{D867B608-E188-4CB4-92B8-68C152AEA70D}" name="TTR" dataDxfId="1" dataCellStyle="Moneda"/>
    <tableColumn id="5" xr3:uid="{8D12869E-83A1-4989-98DF-BED8823C3C21}" name="PASAJER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6DE2-62BE-4E2C-B748-AD2174C21275}">
  <dimension ref="A2:F120"/>
  <sheetViews>
    <sheetView showGridLines="0" workbookViewId="0"/>
  </sheetViews>
  <sheetFormatPr baseColWidth="10" defaultRowHeight="14.4" x14ac:dyDescent="0.3"/>
  <cols>
    <col min="1" max="1" width="4.77734375" customWidth="1"/>
    <col min="2" max="2" width="10.33203125" style="28" bestFit="1" customWidth="1"/>
    <col min="3" max="3" width="7.6640625" style="28" bestFit="1" customWidth="1"/>
    <col min="4" max="4" width="14" style="28" bestFit="1" customWidth="1"/>
    <col min="5" max="5" width="15.109375" style="29" bestFit="1" customWidth="1"/>
    <col min="6" max="6" width="18" style="30" bestFit="1" customWidth="1"/>
    <col min="7" max="16384" width="11.5546875" style="28"/>
  </cols>
  <sheetData>
    <row r="2" spans="2:6" x14ac:dyDescent="0.3">
      <c r="B2" s="27" t="s">
        <v>4</v>
      </c>
      <c r="C2" s="27" t="s">
        <v>57</v>
      </c>
      <c r="D2" s="27" t="s">
        <v>58</v>
      </c>
      <c r="E2" s="27" t="s">
        <v>59</v>
      </c>
      <c r="F2" s="27" t="s">
        <v>60</v>
      </c>
    </row>
    <row r="3" spans="2:6" x14ac:dyDescent="0.3">
      <c r="B3" s="28">
        <v>4</v>
      </c>
      <c r="C3" s="28" t="s">
        <v>61</v>
      </c>
      <c r="D3" s="28">
        <v>1</v>
      </c>
      <c r="E3" s="29">
        <v>236625</v>
      </c>
      <c r="F3" s="30">
        <v>307074133.5</v>
      </c>
    </row>
    <row r="4" spans="2:6" x14ac:dyDescent="0.3">
      <c r="B4" s="28">
        <v>4</v>
      </c>
      <c r="C4" s="28" t="s">
        <v>61</v>
      </c>
      <c r="D4" s="28">
        <v>2</v>
      </c>
      <c r="E4" s="29">
        <v>143636</v>
      </c>
      <c r="F4" s="30">
        <v>227977915.25</v>
      </c>
    </row>
    <row r="5" spans="2:6" x14ac:dyDescent="0.3">
      <c r="B5" s="28">
        <v>4</v>
      </c>
      <c r="C5" s="28" t="s">
        <v>61</v>
      </c>
      <c r="D5" s="28">
        <v>3</v>
      </c>
      <c r="E5" s="29">
        <v>112783</v>
      </c>
      <c r="F5" s="30">
        <v>245394209.87</v>
      </c>
    </row>
    <row r="6" spans="2:6" x14ac:dyDescent="0.3">
      <c r="B6" s="28">
        <v>4</v>
      </c>
      <c r="C6" s="28" t="s">
        <v>61</v>
      </c>
      <c r="D6" s="28">
        <v>4</v>
      </c>
      <c r="E6" s="29">
        <v>57435</v>
      </c>
      <c r="F6" s="30">
        <v>209213451.74000001</v>
      </c>
    </row>
    <row r="7" spans="2:6" x14ac:dyDescent="0.3">
      <c r="B7" s="28">
        <v>4</v>
      </c>
      <c r="C7" s="28" t="s">
        <v>61</v>
      </c>
      <c r="D7" s="28" t="s">
        <v>65</v>
      </c>
      <c r="E7" s="29">
        <v>3781</v>
      </c>
      <c r="F7" s="30">
        <v>6785167.0300000003</v>
      </c>
    </row>
    <row r="8" spans="2:6" x14ac:dyDescent="0.3">
      <c r="B8" s="28">
        <v>7</v>
      </c>
      <c r="C8" s="28" t="s">
        <v>61</v>
      </c>
      <c r="D8" s="28">
        <v>1</v>
      </c>
      <c r="E8" s="29">
        <v>138864</v>
      </c>
      <c r="F8" s="30">
        <v>185654965.44999999</v>
      </c>
    </row>
    <row r="9" spans="2:6" x14ac:dyDescent="0.3">
      <c r="B9" s="28">
        <v>7</v>
      </c>
      <c r="C9" s="28" t="s">
        <v>61</v>
      </c>
      <c r="D9" s="28">
        <v>2</v>
      </c>
      <c r="E9" s="29">
        <v>152679</v>
      </c>
      <c r="F9" s="30">
        <v>249979997.78</v>
      </c>
    </row>
    <row r="10" spans="2:6" x14ac:dyDescent="0.3">
      <c r="B10" s="28">
        <v>7</v>
      </c>
      <c r="C10" s="28" t="s">
        <v>61</v>
      </c>
      <c r="D10" s="28">
        <v>3</v>
      </c>
      <c r="E10" s="29">
        <v>100962</v>
      </c>
      <c r="F10" s="30">
        <v>226629537.62</v>
      </c>
    </row>
    <row r="11" spans="2:6" x14ac:dyDescent="0.3">
      <c r="B11" s="28">
        <v>7</v>
      </c>
      <c r="C11" s="28" t="s">
        <v>61</v>
      </c>
      <c r="D11" s="28">
        <v>4</v>
      </c>
      <c r="E11" s="29">
        <v>20622</v>
      </c>
      <c r="F11" s="30">
        <v>77837740.290000007</v>
      </c>
    </row>
    <row r="12" spans="2:6" x14ac:dyDescent="0.3">
      <c r="B12" s="28">
        <v>7</v>
      </c>
      <c r="C12" s="28" t="s">
        <v>61</v>
      </c>
      <c r="D12" s="28" t="s">
        <v>65</v>
      </c>
      <c r="E12" s="29">
        <v>5076</v>
      </c>
      <c r="F12" s="30">
        <v>9110645.2100000009</v>
      </c>
    </row>
    <row r="13" spans="2:6" x14ac:dyDescent="0.3">
      <c r="B13" s="28">
        <v>12</v>
      </c>
      <c r="C13" s="28" t="s">
        <v>61</v>
      </c>
      <c r="D13" s="28">
        <v>1</v>
      </c>
      <c r="E13" s="29">
        <v>497559</v>
      </c>
      <c r="F13" s="30">
        <v>652333376.38999999</v>
      </c>
    </row>
    <row r="14" spans="2:6" x14ac:dyDescent="0.3">
      <c r="B14" s="28">
        <v>12</v>
      </c>
      <c r="C14" s="28" t="s">
        <v>61</v>
      </c>
      <c r="D14" s="28">
        <v>2</v>
      </c>
      <c r="E14" s="29">
        <v>537750</v>
      </c>
      <c r="F14" s="30">
        <v>862632001.47000003</v>
      </c>
    </row>
    <row r="15" spans="2:6" x14ac:dyDescent="0.3">
      <c r="B15" s="28">
        <v>12</v>
      </c>
      <c r="C15" s="28" t="s">
        <v>61</v>
      </c>
      <c r="D15" s="28">
        <v>3</v>
      </c>
      <c r="E15" s="29">
        <v>234109</v>
      </c>
      <c r="F15" s="30">
        <v>515137988.97000003</v>
      </c>
    </row>
    <row r="16" spans="2:6" x14ac:dyDescent="0.3">
      <c r="B16" s="28">
        <v>25</v>
      </c>
      <c r="C16" s="28" t="s">
        <v>61</v>
      </c>
      <c r="D16" s="28">
        <v>1</v>
      </c>
      <c r="E16" s="29">
        <v>104912</v>
      </c>
      <c r="F16" s="30">
        <v>138317148.62</v>
      </c>
    </row>
    <row r="17" spans="2:6" x14ac:dyDescent="0.3">
      <c r="B17" s="28">
        <v>25</v>
      </c>
      <c r="C17" s="28" t="s">
        <v>61</v>
      </c>
      <c r="D17" s="28">
        <v>2</v>
      </c>
      <c r="E17" s="29">
        <v>112047</v>
      </c>
      <c r="F17" s="30">
        <v>181236883.84999999</v>
      </c>
    </row>
    <row r="18" spans="2:6" x14ac:dyDescent="0.3">
      <c r="B18" s="28">
        <v>25</v>
      </c>
      <c r="C18" s="28" t="s">
        <v>61</v>
      </c>
      <c r="D18" s="28">
        <v>3</v>
      </c>
      <c r="E18" s="29">
        <v>138428</v>
      </c>
      <c r="F18" s="30">
        <v>306721862.89999998</v>
      </c>
    </row>
    <row r="19" spans="2:6" x14ac:dyDescent="0.3">
      <c r="B19" s="28">
        <v>25</v>
      </c>
      <c r="C19" s="28" t="s">
        <v>61</v>
      </c>
      <c r="D19" s="28">
        <v>4</v>
      </c>
      <c r="E19" s="29">
        <v>37478</v>
      </c>
      <c r="F19" s="30">
        <v>139051441.41</v>
      </c>
    </row>
    <row r="20" spans="2:6" x14ac:dyDescent="0.3">
      <c r="B20" s="28">
        <v>26</v>
      </c>
      <c r="C20" s="28" t="s">
        <v>61</v>
      </c>
      <c r="D20" s="28">
        <v>1</v>
      </c>
      <c r="E20" s="29">
        <v>230850</v>
      </c>
      <c r="F20" s="30">
        <v>282831236.44999999</v>
      </c>
    </row>
    <row r="21" spans="2:6" x14ac:dyDescent="0.3">
      <c r="B21" s="28">
        <v>26</v>
      </c>
      <c r="C21" s="28" t="s">
        <v>61</v>
      </c>
      <c r="D21" s="28">
        <v>2</v>
      </c>
      <c r="E21" s="29">
        <v>369293</v>
      </c>
      <c r="F21" s="30">
        <v>553776288.52999997</v>
      </c>
    </row>
    <row r="22" spans="2:6" x14ac:dyDescent="0.3">
      <c r="B22" s="28">
        <v>26</v>
      </c>
      <c r="C22" s="28" t="s">
        <v>61</v>
      </c>
      <c r="D22" s="28">
        <v>3</v>
      </c>
      <c r="E22" s="29">
        <v>170756</v>
      </c>
      <c r="F22" s="30">
        <v>349772699.30000001</v>
      </c>
    </row>
    <row r="23" spans="2:6" x14ac:dyDescent="0.3">
      <c r="B23" s="28">
        <v>26</v>
      </c>
      <c r="C23" s="28" t="s">
        <v>61</v>
      </c>
      <c r="D23" s="28">
        <v>4</v>
      </c>
      <c r="E23" s="29">
        <v>6328</v>
      </c>
      <c r="F23" s="30">
        <v>21685264.829999998</v>
      </c>
    </row>
    <row r="24" spans="2:6" x14ac:dyDescent="0.3">
      <c r="B24" s="28">
        <v>34</v>
      </c>
      <c r="C24" s="28" t="s">
        <v>61</v>
      </c>
      <c r="D24" s="28">
        <v>1</v>
      </c>
      <c r="E24" s="29">
        <v>260403</v>
      </c>
      <c r="F24" s="30">
        <v>340857962.61000001</v>
      </c>
    </row>
    <row r="25" spans="2:6" x14ac:dyDescent="0.3">
      <c r="B25" s="28">
        <v>34</v>
      </c>
      <c r="C25" s="28" t="s">
        <v>61</v>
      </c>
      <c r="D25" s="28">
        <v>2</v>
      </c>
      <c r="E25" s="29">
        <v>359962</v>
      </c>
      <c r="F25" s="30">
        <v>578168136.29999995</v>
      </c>
    </row>
    <row r="26" spans="2:6" x14ac:dyDescent="0.3">
      <c r="B26" s="28">
        <v>34</v>
      </c>
      <c r="C26" s="28" t="s">
        <v>61</v>
      </c>
      <c r="D26" s="28">
        <v>3</v>
      </c>
      <c r="E26" s="29">
        <v>580348</v>
      </c>
      <c r="F26" s="30">
        <v>1276921731.3599999</v>
      </c>
    </row>
    <row r="27" spans="2:6" x14ac:dyDescent="0.3">
      <c r="B27" s="28">
        <v>34</v>
      </c>
      <c r="C27" s="28" t="s">
        <v>61</v>
      </c>
      <c r="D27" s="28">
        <v>4</v>
      </c>
      <c r="E27" s="29">
        <v>38074</v>
      </c>
      <c r="F27" s="30">
        <v>140274632.96000001</v>
      </c>
    </row>
    <row r="28" spans="2:6" x14ac:dyDescent="0.3">
      <c r="B28" s="28">
        <v>34</v>
      </c>
      <c r="C28" s="28" t="s">
        <v>61</v>
      </c>
      <c r="D28" s="28" t="s">
        <v>65</v>
      </c>
      <c r="E28" s="29">
        <v>22149</v>
      </c>
      <c r="F28" s="30">
        <v>41857284.990000002</v>
      </c>
    </row>
    <row r="29" spans="2:6" x14ac:dyDescent="0.3">
      <c r="B29" s="28">
        <v>39</v>
      </c>
      <c r="C29" s="28" t="s">
        <v>61</v>
      </c>
      <c r="D29" s="28">
        <v>1</v>
      </c>
      <c r="E29" s="29">
        <v>368073</v>
      </c>
      <c r="F29" s="30">
        <v>483559574.85000002</v>
      </c>
    </row>
    <row r="30" spans="2:6" x14ac:dyDescent="0.3">
      <c r="B30" s="28">
        <v>39</v>
      </c>
      <c r="C30" s="28" t="s">
        <v>61</v>
      </c>
      <c r="D30" s="28">
        <v>2</v>
      </c>
      <c r="E30" s="29">
        <v>614673</v>
      </c>
      <c r="F30" s="30">
        <v>990187895.47000003</v>
      </c>
    </row>
    <row r="31" spans="2:6" x14ac:dyDescent="0.3">
      <c r="B31" s="28">
        <v>39</v>
      </c>
      <c r="C31" s="28" t="s">
        <v>61</v>
      </c>
      <c r="D31" s="28">
        <v>3</v>
      </c>
      <c r="E31" s="29">
        <v>447726</v>
      </c>
      <c r="F31" s="30">
        <v>986357865.08000004</v>
      </c>
    </row>
    <row r="32" spans="2:6" x14ac:dyDescent="0.3">
      <c r="B32" s="28">
        <v>39</v>
      </c>
      <c r="C32" s="28" t="s">
        <v>61</v>
      </c>
      <c r="D32" s="28">
        <v>4</v>
      </c>
      <c r="E32" s="29">
        <v>19996</v>
      </c>
      <c r="F32" s="30">
        <v>74125881.629999995</v>
      </c>
    </row>
    <row r="33" spans="2:6" x14ac:dyDescent="0.3">
      <c r="B33" s="28">
        <v>42</v>
      </c>
      <c r="C33" s="28" t="s">
        <v>61</v>
      </c>
      <c r="D33" s="28">
        <v>1</v>
      </c>
      <c r="E33" s="29">
        <v>154773</v>
      </c>
      <c r="F33" s="30">
        <v>203845306.33000001</v>
      </c>
    </row>
    <row r="34" spans="2:6" x14ac:dyDescent="0.3">
      <c r="B34" s="28">
        <v>42</v>
      </c>
      <c r="C34" s="28" t="s">
        <v>61</v>
      </c>
      <c r="D34" s="28">
        <v>2</v>
      </c>
      <c r="E34" s="29">
        <v>280150</v>
      </c>
      <c r="F34" s="30">
        <v>453002891.88999999</v>
      </c>
    </row>
    <row r="35" spans="2:6" x14ac:dyDescent="0.3">
      <c r="B35" s="28">
        <v>42</v>
      </c>
      <c r="C35" s="28" t="s">
        <v>61</v>
      </c>
      <c r="D35" s="28">
        <v>3</v>
      </c>
      <c r="E35" s="29">
        <v>275464</v>
      </c>
      <c r="F35" s="30">
        <v>609743009.66999996</v>
      </c>
    </row>
    <row r="36" spans="2:6" x14ac:dyDescent="0.3">
      <c r="B36" s="28">
        <v>42</v>
      </c>
      <c r="C36" s="28" t="s">
        <v>61</v>
      </c>
      <c r="D36" s="28">
        <v>4</v>
      </c>
      <c r="E36" s="29">
        <v>80620</v>
      </c>
      <c r="F36" s="30">
        <v>298837941.60000002</v>
      </c>
    </row>
    <row r="37" spans="2:6" x14ac:dyDescent="0.3">
      <c r="B37" s="28">
        <v>44</v>
      </c>
      <c r="C37" s="28" t="s">
        <v>61</v>
      </c>
      <c r="D37" s="28">
        <v>1</v>
      </c>
      <c r="E37" s="29">
        <v>211030</v>
      </c>
      <c r="F37" s="30">
        <v>292593667.94</v>
      </c>
    </row>
    <row r="38" spans="2:6" x14ac:dyDescent="0.3">
      <c r="B38" s="28">
        <v>44</v>
      </c>
      <c r="C38" s="28" t="s">
        <v>61</v>
      </c>
      <c r="D38" s="28">
        <v>2</v>
      </c>
      <c r="E38" s="29">
        <v>251338</v>
      </c>
      <c r="F38" s="30">
        <v>426781651.85000002</v>
      </c>
    </row>
    <row r="39" spans="2:6" x14ac:dyDescent="0.3">
      <c r="B39" s="28">
        <v>44</v>
      </c>
      <c r="C39" s="28" t="s">
        <v>61</v>
      </c>
      <c r="D39" s="28">
        <v>3</v>
      </c>
      <c r="E39" s="29">
        <v>185156</v>
      </c>
      <c r="F39" s="30">
        <v>430610337.13999999</v>
      </c>
    </row>
    <row r="40" spans="2:6" x14ac:dyDescent="0.3">
      <c r="B40" s="28">
        <v>44</v>
      </c>
      <c r="C40" s="28" t="s">
        <v>61</v>
      </c>
      <c r="D40" s="28">
        <v>4</v>
      </c>
      <c r="E40" s="29">
        <v>15104</v>
      </c>
      <c r="F40" s="30">
        <v>58795732.859999999</v>
      </c>
    </row>
    <row r="41" spans="2:6" x14ac:dyDescent="0.3">
      <c r="B41" s="28">
        <v>44</v>
      </c>
      <c r="C41" s="28" t="s">
        <v>61</v>
      </c>
      <c r="D41" s="28" t="s">
        <v>65</v>
      </c>
      <c r="E41" s="29">
        <v>5235</v>
      </c>
      <c r="F41" s="30">
        <v>9556402.6899999995</v>
      </c>
    </row>
    <row r="42" spans="2:6" x14ac:dyDescent="0.3">
      <c r="B42" s="28">
        <v>47</v>
      </c>
      <c r="C42" s="28" t="s">
        <v>61</v>
      </c>
      <c r="D42" s="28">
        <v>1</v>
      </c>
      <c r="E42" s="29">
        <v>148637</v>
      </c>
      <c r="F42" s="30">
        <v>186133639.66</v>
      </c>
    </row>
    <row r="43" spans="2:6" x14ac:dyDescent="0.3">
      <c r="B43" s="28">
        <v>47</v>
      </c>
      <c r="C43" s="28" t="s">
        <v>61</v>
      </c>
      <c r="D43" s="28">
        <v>2</v>
      </c>
      <c r="E43" s="29">
        <v>172452</v>
      </c>
      <c r="F43" s="30">
        <v>264545715.71000001</v>
      </c>
    </row>
    <row r="44" spans="2:6" x14ac:dyDescent="0.3">
      <c r="B44" s="28">
        <v>47</v>
      </c>
      <c r="C44" s="28" t="s">
        <v>61</v>
      </c>
      <c r="D44" s="28">
        <v>3</v>
      </c>
      <c r="E44" s="29">
        <v>129500</v>
      </c>
      <c r="F44" s="30">
        <v>271966187.66000003</v>
      </c>
    </row>
    <row r="45" spans="2:6" x14ac:dyDescent="0.3">
      <c r="B45" s="28">
        <v>47</v>
      </c>
      <c r="C45" s="28" t="s">
        <v>61</v>
      </c>
      <c r="D45" s="28">
        <v>4</v>
      </c>
      <c r="E45" s="29">
        <v>33266</v>
      </c>
      <c r="F45" s="30">
        <v>117046509.54000001</v>
      </c>
    </row>
    <row r="46" spans="2:6" x14ac:dyDescent="0.3">
      <c r="B46" s="28">
        <v>50</v>
      </c>
      <c r="C46" s="28" t="s">
        <v>61</v>
      </c>
      <c r="D46" s="28">
        <v>1</v>
      </c>
      <c r="E46" s="29">
        <v>268359</v>
      </c>
      <c r="F46" s="30">
        <v>359835203.06</v>
      </c>
    </row>
    <row r="47" spans="2:6" x14ac:dyDescent="0.3">
      <c r="B47" s="28">
        <v>50</v>
      </c>
      <c r="C47" s="28" t="s">
        <v>61</v>
      </c>
      <c r="D47" s="28">
        <v>2</v>
      </c>
      <c r="E47" s="29">
        <v>205341</v>
      </c>
      <c r="F47" s="30">
        <v>338029744.22000003</v>
      </c>
    </row>
    <row r="48" spans="2:6" x14ac:dyDescent="0.3">
      <c r="B48" s="28">
        <v>50</v>
      </c>
      <c r="C48" s="28" t="s">
        <v>61</v>
      </c>
      <c r="D48" s="28">
        <v>3</v>
      </c>
      <c r="E48" s="29">
        <v>191624</v>
      </c>
      <c r="F48" s="30">
        <v>432694021.85000002</v>
      </c>
    </row>
    <row r="49" spans="2:6" x14ac:dyDescent="0.3">
      <c r="B49" s="28">
        <v>50</v>
      </c>
      <c r="C49" s="28" t="s">
        <v>61</v>
      </c>
      <c r="D49" s="28">
        <v>4</v>
      </c>
      <c r="E49" s="29">
        <v>55781</v>
      </c>
      <c r="F49" s="30">
        <v>211503214.91</v>
      </c>
    </row>
    <row r="50" spans="2:6" x14ac:dyDescent="0.3">
      <c r="B50" s="28">
        <v>50</v>
      </c>
      <c r="C50" s="28" t="s">
        <v>61</v>
      </c>
      <c r="D50" s="28" t="s">
        <v>65</v>
      </c>
      <c r="E50" s="29">
        <v>3069</v>
      </c>
      <c r="F50" s="30">
        <v>5673785.0599999996</v>
      </c>
    </row>
    <row r="51" spans="2:6" x14ac:dyDescent="0.3">
      <c r="B51" s="28">
        <v>61</v>
      </c>
      <c r="C51" s="28" t="s">
        <v>61</v>
      </c>
      <c r="D51" s="28">
        <v>1</v>
      </c>
      <c r="E51" s="29">
        <v>96026</v>
      </c>
      <c r="F51" s="30">
        <v>127637368.33</v>
      </c>
    </row>
    <row r="52" spans="2:6" x14ac:dyDescent="0.3">
      <c r="B52" s="28">
        <v>61</v>
      </c>
      <c r="C52" s="28" t="s">
        <v>61</v>
      </c>
      <c r="D52" s="28">
        <v>2</v>
      </c>
      <c r="E52" s="29">
        <v>97270</v>
      </c>
      <c r="F52" s="30">
        <v>159283881.86000001</v>
      </c>
    </row>
    <row r="53" spans="2:6" x14ac:dyDescent="0.3">
      <c r="B53" s="28">
        <v>61</v>
      </c>
      <c r="C53" s="28" t="s">
        <v>61</v>
      </c>
      <c r="D53" s="28">
        <v>3</v>
      </c>
      <c r="E53" s="29">
        <v>19493</v>
      </c>
      <c r="F53" s="30">
        <v>43903574.119999997</v>
      </c>
    </row>
    <row r="54" spans="2:6" x14ac:dyDescent="0.3">
      <c r="B54" s="28">
        <v>61</v>
      </c>
      <c r="C54" s="28" t="s">
        <v>61</v>
      </c>
      <c r="D54" s="28">
        <v>4</v>
      </c>
      <c r="E54" s="29">
        <v>113</v>
      </c>
      <c r="F54" s="30">
        <v>427575.81</v>
      </c>
    </row>
    <row r="55" spans="2:6" x14ac:dyDescent="0.3">
      <c r="B55" s="28">
        <v>61</v>
      </c>
      <c r="C55" s="28" t="s">
        <v>61</v>
      </c>
      <c r="D55" s="28" t="s">
        <v>65</v>
      </c>
      <c r="E55" s="29">
        <v>1332</v>
      </c>
      <c r="F55" s="30">
        <v>2077106.92</v>
      </c>
    </row>
    <row r="56" spans="2:6" x14ac:dyDescent="0.3">
      <c r="B56" s="28">
        <v>62</v>
      </c>
      <c r="C56" s="28" t="s">
        <v>61</v>
      </c>
      <c r="D56" s="28">
        <v>1</v>
      </c>
      <c r="E56" s="29">
        <v>106501</v>
      </c>
      <c r="F56" s="30">
        <v>139472453.16</v>
      </c>
    </row>
    <row r="57" spans="2:6" x14ac:dyDescent="0.3">
      <c r="B57" s="28">
        <v>62</v>
      </c>
      <c r="C57" s="28" t="s">
        <v>61</v>
      </c>
      <c r="D57" s="28">
        <v>2</v>
      </c>
      <c r="E57" s="29">
        <v>93416</v>
      </c>
      <c r="F57" s="30">
        <v>151834841.80000001</v>
      </c>
    </row>
    <row r="58" spans="2:6" x14ac:dyDescent="0.3">
      <c r="B58" s="28">
        <v>62</v>
      </c>
      <c r="C58" s="28" t="s">
        <v>61</v>
      </c>
      <c r="D58" s="28">
        <v>3</v>
      </c>
      <c r="E58" s="29">
        <v>20019</v>
      </c>
      <c r="F58" s="30">
        <v>44920074.640000001</v>
      </c>
    </row>
    <row r="59" spans="2:6" x14ac:dyDescent="0.3">
      <c r="B59" s="28">
        <v>62</v>
      </c>
      <c r="C59" s="28" t="s">
        <v>61</v>
      </c>
      <c r="D59" s="28">
        <v>4</v>
      </c>
      <c r="E59" s="29">
        <v>234</v>
      </c>
      <c r="F59" s="30">
        <v>859549.15</v>
      </c>
    </row>
    <row r="60" spans="2:6" x14ac:dyDescent="0.3">
      <c r="B60" s="28">
        <v>62</v>
      </c>
      <c r="C60" s="28" t="s">
        <v>61</v>
      </c>
      <c r="D60" s="28" t="s">
        <v>65</v>
      </c>
      <c r="E60" s="29">
        <v>702</v>
      </c>
      <c r="F60" s="30">
        <v>1090349.98</v>
      </c>
    </row>
    <row r="61" spans="2:6" x14ac:dyDescent="0.3">
      <c r="B61" s="28">
        <v>64</v>
      </c>
      <c r="C61" s="28" t="s">
        <v>61</v>
      </c>
      <c r="D61" s="28">
        <v>1</v>
      </c>
      <c r="E61" s="29">
        <v>237097</v>
      </c>
      <c r="F61" s="30">
        <v>313819175.70999998</v>
      </c>
    </row>
    <row r="62" spans="2:6" x14ac:dyDescent="0.3">
      <c r="B62" s="28">
        <v>64</v>
      </c>
      <c r="C62" s="28" t="s">
        <v>61</v>
      </c>
      <c r="D62" s="28">
        <v>2</v>
      </c>
      <c r="E62" s="29">
        <v>291425</v>
      </c>
      <c r="F62" s="30">
        <v>473484656.88999999</v>
      </c>
    </row>
    <row r="63" spans="2:6" x14ac:dyDescent="0.3">
      <c r="B63" s="28">
        <v>64</v>
      </c>
      <c r="C63" s="28" t="s">
        <v>61</v>
      </c>
      <c r="D63" s="28">
        <v>3</v>
      </c>
      <c r="E63" s="29">
        <v>231126</v>
      </c>
      <c r="F63" s="30">
        <v>514817328.88999999</v>
      </c>
    </row>
    <row r="64" spans="2:6" x14ac:dyDescent="0.3">
      <c r="B64" s="28">
        <v>64</v>
      </c>
      <c r="C64" s="28" t="s">
        <v>61</v>
      </c>
      <c r="D64" s="28">
        <v>4</v>
      </c>
      <c r="E64" s="29">
        <v>13160</v>
      </c>
      <c r="F64" s="30">
        <v>49113711.68</v>
      </c>
    </row>
    <row r="65" spans="2:6" x14ac:dyDescent="0.3">
      <c r="B65" s="28">
        <v>64</v>
      </c>
      <c r="C65" s="28" t="s">
        <v>61</v>
      </c>
      <c r="D65" s="28" t="s">
        <v>65</v>
      </c>
      <c r="E65" s="29">
        <v>15025</v>
      </c>
      <c r="F65" s="30">
        <v>26266732.079999998</v>
      </c>
    </row>
    <row r="66" spans="2:6" x14ac:dyDescent="0.3">
      <c r="B66" s="28">
        <v>65</v>
      </c>
      <c r="C66" s="28" t="s">
        <v>61</v>
      </c>
      <c r="D66" s="28">
        <v>1</v>
      </c>
      <c r="E66" s="29">
        <v>225007</v>
      </c>
      <c r="F66" s="30">
        <v>378062900.95999998</v>
      </c>
    </row>
    <row r="67" spans="2:6" x14ac:dyDescent="0.3">
      <c r="B67" s="28">
        <v>65</v>
      </c>
      <c r="C67" s="28" t="s">
        <v>61</v>
      </c>
      <c r="D67" s="28">
        <v>2</v>
      </c>
      <c r="E67" s="29">
        <v>280337</v>
      </c>
      <c r="F67" s="30">
        <v>577894434.92999995</v>
      </c>
    </row>
    <row r="68" spans="2:6" x14ac:dyDescent="0.3">
      <c r="B68" s="28">
        <v>65</v>
      </c>
      <c r="C68" s="28" t="s">
        <v>61</v>
      </c>
      <c r="D68" s="28">
        <v>3</v>
      </c>
      <c r="E68" s="29">
        <v>228695</v>
      </c>
      <c r="F68" s="30">
        <v>645869163.46000004</v>
      </c>
    </row>
    <row r="69" spans="2:6" x14ac:dyDescent="0.3">
      <c r="B69" s="28">
        <v>65</v>
      </c>
      <c r="C69" s="28" t="s">
        <v>61</v>
      </c>
      <c r="D69" s="28">
        <v>4</v>
      </c>
      <c r="E69" s="29">
        <v>38032</v>
      </c>
      <c r="F69" s="30">
        <v>179932627.41999999</v>
      </c>
    </row>
    <row r="70" spans="2:6" x14ac:dyDescent="0.3">
      <c r="B70" s="28">
        <v>68</v>
      </c>
      <c r="C70" s="28" t="s">
        <v>61</v>
      </c>
      <c r="D70" s="28">
        <v>1</v>
      </c>
      <c r="E70" s="29">
        <v>376200</v>
      </c>
      <c r="F70" s="30">
        <v>497045935.56999999</v>
      </c>
    </row>
    <row r="71" spans="2:6" x14ac:dyDescent="0.3">
      <c r="B71" s="28">
        <v>68</v>
      </c>
      <c r="C71" s="28" t="s">
        <v>61</v>
      </c>
      <c r="D71" s="28">
        <v>2</v>
      </c>
      <c r="E71" s="29">
        <v>364187</v>
      </c>
      <c r="F71" s="30">
        <v>590448587.77999997</v>
      </c>
    </row>
    <row r="72" spans="2:6" x14ac:dyDescent="0.3">
      <c r="B72" s="28">
        <v>68</v>
      </c>
      <c r="C72" s="28" t="s">
        <v>61</v>
      </c>
      <c r="D72" s="28">
        <v>3</v>
      </c>
      <c r="E72" s="29">
        <v>310845</v>
      </c>
      <c r="F72" s="30">
        <v>690447577.61000001</v>
      </c>
    </row>
    <row r="73" spans="2:6" x14ac:dyDescent="0.3">
      <c r="B73" s="28">
        <v>68</v>
      </c>
      <c r="C73" s="28" t="s">
        <v>61</v>
      </c>
      <c r="D73" s="28" t="s">
        <v>62</v>
      </c>
      <c r="E73" s="29">
        <v>15573</v>
      </c>
      <c r="F73" s="30">
        <v>25493648.559999999</v>
      </c>
    </row>
    <row r="74" spans="2:6" x14ac:dyDescent="0.3">
      <c r="B74" s="28">
        <v>68</v>
      </c>
      <c r="C74" s="28" t="s">
        <v>61</v>
      </c>
      <c r="D74" s="28" t="s">
        <v>63</v>
      </c>
      <c r="E74" s="29">
        <v>14691</v>
      </c>
      <c r="F74" s="30">
        <v>29457678.280000001</v>
      </c>
    </row>
    <row r="75" spans="2:6" x14ac:dyDescent="0.3">
      <c r="B75" s="28">
        <v>68</v>
      </c>
      <c r="C75" s="28" t="s">
        <v>61</v>
      </c>
      <c r="D75" s="28" t="s">
        <v>64</v>
      </c>
      <c r="E75" s="29">
        <v>15565</v>
      </c>
      <c r="F75" s="30">
        <v>42777520.090000004</v>
      </c>
    </row>
    <row r="76" spans="2:6" x14ac:dyDescent="0.3">
      <c r="B76" s="28">
        <v>76</v>
      </c>
      <c r="C76" s="28" t="s">
        <v>61</v>
      </c>
      <c r="D76" s="28">
        <v>1</v>
      </c>
      <c r="E76" s="29">
        <v>247840</v>
      </c>
      <c r="F76" s="30">
        <v>333991960.56999999</v>
      </c>
    </row>
    <row r="77" spans="2:6" x14ac:dyDescent="0.3">
      <c r="B77" s="28">
        <v>76</v>
      </c>
      <c r="C77" s="28" t="s">
        <v>61</v>
      </c>
      <c r="D77" s="28">
        <v>2</v>
      </c>
      <c r="E77" s="29">
        <v>263208</v>
      </c>
      <c r="F77" s="30">
        <v>435229399.76999998</v>
      </c>
    </row>
    <row r="78" spans="2:6" x14ac:dyDescent="0.3">
      <c r="B78" s="28">
        <v>76</v>
      </c>
      <c r="C78" s="28" t="s">
        <v>61</v>
      </c>
      <c r="D78" s="28">
        <v>3</v>
      </c>
      <c r="E78" s="29">
        <v>138725</v>
      </c>
      <c r="F78" s="30">
        <v>314339558.97000003</v>
      </c>
    </row>
    <row r="79" spans="2:6" x14ac:dyDescent="0.3">
      <c r="B79" s="28">
        <v>76</v>
      </c>
      <c r="C79" s="28" t="s">
        <v>61</v>
      </c>
      <c r="D79" s="28">
        <v>4</v>
      </c>
      <c r="E79" s="29">
        <v>20204</v>
      </c>
      <c r="F79" s="30">
        <v>77090835.709999993</v>
      </c>
    </row>
    <row r="80" spans="2:6" x14ac:dyDescent="0.3">
      <c r="B80" s="28">
        <v>84</v>
      </c>
      <c r="C80" s="28" t="s">
        <v>61</v>
      </c>
      <c r="D80" s="28">
        <v>1</v>
      </c>
      <c r="E80" s="29">
        <v>96974</v>
      </c>
      <c r="F80" s="30">
        <v>126706806.44</v>
      </c>
    </row>
    <row r="81" spans="2:6" x14ac:dyDescent="0.3">
      <c r="B81" s="28">
        <v>84</v>
      </c>
      <c r="C81" s="28" t="s">
        <v>61</v>
      </c>
      <c r="D81" s="28">
        <v>2</v>
      </c>
      <c r="E81" s="29">
        <v>170073</v>
      </c>
      <c r="F81" s="30">
        <v>272673924.27999997</v>
      </c>
    </row>
    <row r="82" spans="2:6" x14ac:dyDescent="0.3">
      <c r="B82" s="28">
        <v>84</v>
      </c>
      <c r="C82" s="28" t="s">
        <v>61</v>
      </c>
      <c r="D82" s="28">
        <v>3</v>
      </c>
      <c r="E82" s="29">
        <v>168734</v>
      </c>
      <c r="F82" s="30">
        <v>370668307.19</v>
      </c>
    </row>
    <row r="83" spans="2:6" x14ac:dyDescent="0.3">
      <c r="B83" s="28">
        <v>84</v>
      </c>
      <c r="C83" s="28" t="s">
        <v>61</v>
      </c>
      <c r="D83" s="28">
        <v>4</v>
      </c>
      <c r="E83" s="29">
        <v>20258</v>
      </c>
      <c r="F83" s="30">
        <v>74532146.299999997</v>
      </c>
    </row>
    <row r="84" spans="2:6" x14ac:dyDescent="0.3">
      <c r="B84" s="28">
        <v>102</v>
      </c>
      <c r="C84" s="28" t="s">
        <v>61</v>
      </c>
      <c r="D84" s="28">
        <v>1</v>
      </c>
      <c r="E84" s="29">
        <v>214242</v>
      </c>
      <c r="F84" s="30">
        <v>285936432.72000003</v>
      </c>
    </row>
    <row r="85" spans="2:6" x14ac:dyDescent="0.3">
      <c r="B85" s="28">
        <v>102</v>
      </c>
      <c r="C85" s="28" t="s">
        <v>61</v>
      </c>
      <c r="D85" s="28">
        <v>2</v>
      </c>
      <c r="E85" s="29">
        <v>276466</v>
      </c>
      <c r="F85" s="30">
        <v>452538763.93000001</v>
      </c>
    </row>
    <row r="86" spans="2:6" x14ac:dyDescent="0.3">
      <c r="B86" s="28">
        <v>102</v>
      </c>
      <c r="C86" s="28" t="s">
        <v>61</v>
      </c>
      <c r="D86" s="28">
        <v>3</v>
      </c>
      <c r="E86" s="29">
        <v>88767</v>
      </c>
      <c r="F86" s="30">
        <v>198858517.31</v>
      </c>
    </row>
    <row r="87" spans="2:6" x14ac:dyDescent="0.3">
      <c r="B87" s="28">
        <v>106</v>
      </c>
      <c r="C87" s="28" t="s">
        <v>61</v>
      </c>
      <c r="D87" s="28">
        <v>1</v>
      </c>
      <c r="E87" s="29">
        <v>351390</v>
      </c>
      <c r="F87" s="30">
        <v>463819698.87</v>
      </c>
    </row>
    <row r="88" spans="2:6" x14ac:dyDescent="0.3">
      <c r="B88" s="28">
        <v>106</v>
      </c>
      <c r="C88" s="28" t="s">
        <v>61</v>
      </c>
      <c r="D88" s="28">
        <v>2</v>
      </c>
      <c r="E88" s="29">
        <v>503270</v>
      </c>
      <c r="F88" s="30">
        <v>815027565.30999994</v>
      </c>
    </row>
    <row r="89" spans="2:6" x14ac:dyDescent="0.3">
      <c r="B89" s="28">
        <v>106</v>
      </c>
      <c r="C89" s="28" t="s">
        <v>61</v>
      </c>
      <c r="D89" s="28">
        <v>3</v>
      </c>
      <c r="E89" s="29">
        <v>470417</v>
      </c>
      <c r="F89" s="30">
        <v>1043838001.04</v>
      </c>
    </row>
    <row r="90" spans="2:6" x14ac:dyDescent="0.3">
      <c r="B90" s="28">
        <v>106</v>
      </c>
      <c r="C90" s="28" t="s">
        <v>61</v>
      </c>
      <c r="D90" s="28">
        <v>4</v>
      </c>
      <c r="E90" s="29">
        <v>189153</v>
      </c>
      <c r="F90" s="30">
        <v>702889299.89999998</v>
      </c>
    </row>
    <row r="91" spans="2:6" x14ac:dyDescent="0.3">
      <c r="B91" s="28">
        <v>107</v>
      </c>
      <c r="C91" s="28" t="s">
        <v>61</v>
      </c>
      <c r="D91" s="28">
        <v>1</v>
      </c>
      <c r="E91" s="29">
        <v>211981</v>
      </c>
      <c r="F91" s="30">
        <v>271242876.04000002</v>
      </c>
    </row>
    <row r="92" spans="2:6" x14ac:dyDescent="0.3">
      <c r="B92" s="28">
        <v>107</v>
      </c>
      <c r="C92" s="28" t="s">
        <v>61</v>
      </c>
      <c r="D92" s="28">
        <v>2</v>
      </c>
      <c r="E92" s="29">
        <v>254454</v>
      </c>
      <c r="F92" s="30">
        <v>399066329.50999999</v>
      </c>
    </row>
    <row r="93" spans="2:6" x14ac:dyDescent="0.3">
      <c r="B93" s="28">
        <v>107</v>
      </c>
      <c r="C93" s="28" t="s">
        <v>61</v>
      </c>
      <c r="D93" s="28">
        <v>3</v>
      </c>
      <c r="E93" s="29">
        <v>201780</v>
      </c>
      <c r="F93" s="30">
        <v>433372092.70999998</v>
      </c>
    </row>
    <row r="94" spans="2:6" x14ac:dyDescent="0.3">
      <c r="B94" s="28">
        <v>107</v>
      </c>
      <c r="C94" s="28" t="s">
        <v>61</v>
      </c>
      <c r="D94" s="28">
        <v>4</v>
      </c>
      <c r="E94" s="29">
        <v>69787</v>
      </c>
      <c r="F94" s="30">
        <v>251385145.44</v>
      </c>
    </row>
    <row r="95" spans="2:6" x14ac:dyDescent="0.3">
      <c r="B95" s="28">
        <v>107</v>
      </c>
      <c r="C95" s="28" t="s">
        <v>61</v>
      </c>
      <c r="D95" s="28" t="s">
        <v>65</v>
      </c>
      <c r="E95" s="29">
        <v>4723</v>
      </c>
      <c r="F95" s="30">
        <v>8685063.6099999994</v>
      </c>
    </row>
    <row r="96" spans="2:6" x14ac:dyDescent="0.3">
      <c r="B96" s="28">
        <v>108</v>
      </c>
      <c r="C96" s="28" t="s">
        <v>61</v>
      </c>
      <c r="D96" s="28">
        <v>1</v>
      </c>
      <c r="E96" s="29">
        <v>130397</v>
      </c>
      <c r="F96" s="30">
        <v>175241729.22</v>
      </c>
    </row>
    <row r="97" spans="2:6" x14ac:dyDescent="0.3">
      <c r="B97" s="28">
        <v>108</v>
      </c>
      <c r="C97" s="28" t="s">
        <v>61</v>
      </c>
      <c r="D97" s="28">
        <v>2</v>
      </c>
      <c r="E97" s="29">
        <v>196797</v>
      </c>
      <c r="F97" s="30">
        <v>325451272.18000001</v>
      </c>
    </row>
    <row r="98" spans="2:6" x14ac:dyDescent="0.3">
      <c r="B98" s="28">
        <v>108</v>
      </c>
      <c r="C98" s="28" t="s">
        <v>61</v>
      </c>
      <c r="D98" s="28">
        <v>3</v>
      </c>
      <c r="E98" s="29">
        <v>168664</v>
      </c>
      <c r="F98" s="30">
        <v>382285167.5</v>
      </c>
    </row>
    <row r="99" spans="2:6" x14ac:dyDescent="0.3">
      <c r="B99" s="28">
        <v>108</v>
      </c>
      <c r="C99" s="28" t="s">
        <v>61</v>
      </c>
      <c r="D99" s="28">
        <v>4</v>
      </c>
      <c r="E99" s="29">
        <v>50714</v>
      </c>
      <c r="F99" s="30">
        <v>192309999.90000001</v>
      </c>
    </row>
    <row r="100" spans="2:6" x14ac:dyDescent="0.3">
      <c r="B100" s="28">
        <v>109</v>
      </c>
      <c r="C100" s="28" t="s">
        <v>61</v>
      </c>
      <c r="D100" s="28">
        <v>1</v>
      </c>
      <c r="E100" s="29">
        <v>145141</v>
      </c>
      <c r="F100" s="30">
        <v>158715877.31999999</v>
      </c>
    </row>
    <row r="101" spans="2:6" x14ac:dyDescent="0.3">
      <c r="B101" s="28">
        <v>109</v>
      </c>
      <c r="C101" s="28" t="s">
        <v>61</v>
      </c>
      <c r="D101" s="28">
        <v>2</v>
      </c>
      <c r="E101" s="29">
        <v>208734</v>
      </c>
      <c r="F101" s="30">
        <v>279646897.87</v>
      </c>
    </row>
    <row r="102" spans="2:6" x14ac:dyDescent="0.3">
      <c r="B102" s="28">
        <v>109</v>
      </c>
      <c r="C102" s="28" t="s">
        <v>61</v>
      </c>
      <c r="D102" s="28">
        <v>3</v>
      </c>
      <c r="E102" s="29">
        <v>216048</v>
      </c>
      <c r="F102" s="30">
        <v>397777410.79000002</v>
      </c>
    </row>
    <row r="103" spans="2:6" x14ac:dyDescent="0.3">
      <c r="B103" s="28">
        <v>109</v>
      </c>
      <c r="C103" s="28" t="s">
        <v>61</v>
      </c>
      <c r="D103" s="28">
        <v>4</v>
      </c>
      <c r="E103" s="29">
        <v>67748</v>
      </c>
      <c r="F103" s="30">
        <v>209071039.22999999</v>
      </c>
    </row>
    <row r="104" spans="2:6" x14ac:dyDescent="0.3">
      <c r="B104" s="28">
        <v>109</v>
      </c>
      <c r="C104" s="28" t="s">
        <v>61</v>
      </c>
      <c r="D104" s="28" t="s">
        <v>65</v>
      </c>
      <c r="E104" s="29">
        <v>1</v>
      </c>
      <c r="F104" s="30">
        <v>899.7</v>
      </c>
    </row>
    <row r="105" spans="2:6" x14ac:dyDescent="0.3">
      <c r="B105" s="28">
        <v>115</v>
      </c>
      <c r="C105" s="28" t="s">
        <v>61</v>
      </c>
      <c r="D105" s="28">
        <v>1</v>
      </c>
      <c r="E105" s="29">
        <v>213239</v>
      </c>
      <c r="F105" s="30">
        <v>279080160.31999999</v>
      </c>
    </row>
    <row r="106" spans="2:6" x14ac:dyDescent="0.3">
      <c r="B106" s="28">
        <v>115</v>
      </c>
      <c r="C106" s="28" t="s">
        <v>61</v>
      </c>
      <c r="D106" s="28">
        <v>2</v>
      </c>
      <c r="E106" s="29">
        <v>221246</v>
      </c>
      <c r="F106" s="30">
        <v>355359595.44999999</v>
      </c>
    </row>
    <row r="107" spans="2:6" x14ac:dyDescent="0.3">
      <c r="B107" s="28">
        <v>115</v>
      </c>
      <c r="C107" s="28" t="s">
        <v>61</v>
      </c>
      <c r="D107" s="28">
        <v>3</v>
      </c>
      <c r="E107" s="29">
        <v>143824</v>
      </c>
      <c r="F107" s="30">
        <v>316499370.17000002</v>
      </c>
    </row>
    <row r="108" spans="2:6" x14ac:dyDescent="0.3">
      <c r="B108" s="28">
        <v>115</v>
      </c>
      <c r="C108" s="28" t="s">
        <v>61</v>
      </c>
      <c r="D108" s="28">
        <v>4</v>
      </c>
      <c r="E108" s="29">
        <v>32161</v>
      </c>
      <c r="F108" s="30">
        <v>118513256.93000001</v>
      </c>
    </row>
    <row r="109" spans="2:6" x14ac:dyDescent="0.3">
      <c r="B109" s="28">
        <v>118</v>
      </c>
      <c r="C109" s="28" t="s">
        <v>61</v>
      </c>
      <c r="D109" s="28">
        <v>1</v>
      </c>
      <c r="E109" s="29">
        <v>173141</v>
      </c>
      <c r="F109" s="30">
        <v>228047002.56999999</v>
      </c>
    </row>
    <row r="110" spans="2:6" x14ac:dyDescent="0.3">
      <c r="B110" s="28">
        <v>118</v>
      </c>
      <c r="C110" s="28" t="s">
        <v>61</v>
      </c>
      <c r="D110" s="28">
        <v>2</v>
      </c>
      <c r="E110" s="29">
        <v>271683</v>
      </c>
      <c r="F110" s="30">
        <v>437782914.19999999</v>
      </c>
    </row>
    <row r="111" spans="2:6" x14ac:dyDescent="0.3">
      <c r="B111" s="28">
        <v>118</v>
      </c>
      <c r="C111" s="28" t="s">
        <v>61</v>
      </c>
      <c r="D111" s="28">
        <v>3</v>
      </c>
      <c r="E111" s="29">
        <v>197974</v>
      </c>
      <c r="F111" s="30">
        <v>438076991.81</v>
      </c>
    </row>
    <row r="112" spans="2:6" x14ac:dyDescent="0.3">
      <c r="B112" s="28">
        <v>118</v>
      </c>
      <c r="C112" s="28" t="s">
        <v>61</v>
      </c>
      <c r="D112" s="28">
        <v>4</v>
      </c>
      <c r="E112" s="29">
        <v>23257</v>
      </c>
      <c r="F112" s="30">
        <v>86520844.260000005</v>
      </c>
    </row>
    <row r="113" spans="2:6" x14ac:dyDescent="0.3">
      <c r="B113" s="28">
        <v>132</v>
      </c>
      <c r="C113" s="28" t="s">
        <v>61</v>
      </c>
      <c r="D113" s="28">
        <v>1</v>
      </c>
      <c r="E113" s="29">
        <v>550514</v>
      </c>
      <c r="F113" s="30">
        <v>727399102.83000004</v>
      </c>
    </row>
    <row r="114" spans="2:6" x14ac:dyDescent="0.3">
      <c r="B114" s="28">
        <v>132</v>
      </c>
      <c r="C114" s="28" t="s">
        <v>61</v>
      </c>
      <c r="D114" s="28">
        <v>2</v>
      </c>
      <c r="E114" s="29">
        <v>498521</v>
      </c>
      <c r="F114" s="30">
        <v>808241628.36000001</v>
      </c>
    </row>
    <row r="115" spans="2:6" x14ac:dyDescent="0.3">
      <c r="B115" s="28">
        <v>132</v>
      </c>
      <c r="C115" s="28" t="s">
        <v>61</v>
      </c>
      <c r="D115" s="28">
        <v>3</v>
      </c>
      <c r="E115" s="29">
        <v>309388</v>
      </c>
      <c r="F115" s="30">
        <v>687211697.44000006</v>
      </c>
    </row>
    <row r="116" spans="2:6" x14ac:dyDescent="0.3">
      <c r="B116" s="28">
        <v>132</v>
      </c>
      <c r="C116" s="28" t="s">
        <v>61</v>
      </c>
      <c r="D116" s="28">
        <v>4</v>
      </c>
      <c r="E116" s="29">
        <v>12550</v>
      </c>
      <c r="F116" s="30">
        <v>46698449.600000001</v>
      </c>
    </row>
    <row r="117" spans="2:6" x14ac:dyDescent="0.3">
      <c r="B117" s="28">
        <v>151</v>
      </c>
      <c r="C117" s="28" t="s">
        <v>61</v>
      </c>
      <c r="D117" s="28">
        <v>1</v>
      </c>
      <c r="E117" s="29">
        <v>260153</v>
      </c>
      <c r="F117" s="30">
        <v>437296582.82999998</v>
      </c>
    </row>
    <row r="118" spans="2:6" x14ac:dyDescent="0.3">
      <c r="B118" s="28">
        <v>151</v>
      </c>
      <c r="C118" s="28" t="s">
        <v>61</v>
      </c>
      <c r="D118" s="28">
        <v>2</v>
      </c>
      <c r="E118" s="29">
        <v>393610</v>
      </c>
      <c r="F118" s="30">
        <v>811756413.84000003</v>
      </c>
    </row>
    <row r="119" spans="2:6" x14ac:dyDescent="0.3">
      <c r="B119" s="28">
        <v>151</v>
      </c>
      <c r="C119" s="28" t="s">
        <v>61</v>
      </c>
      <c r="D119" s="28">
        <v>3</v>
      </c>
      <c r="E119" s="29">
        <v>266738</v>
      </c>
      <c r="F119" s="30">
        <v>753552592.09000003</v>
      </c>
    </row>
    <row r="120" spans="2:6" x14ac:dyDescent="0.3">
      <c r="B120" s="28">
        <v>151</v>
      </c>
      <c r="C120" s="28" t="s">
        <v>61</v>
      </c>
      <c r="D120" s="28">
        <v>4</v>
      </c>
      <c r="E120" s="29">
        <v>59278</v>
      </c>
      <c r="F120" s="30">
        <v>279901813.31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4099-544B-418A-ABF4-4E75D111096E}">
  <dimension ref="B2:E296"/>
  <sheetViews>
    <sheetView showGridLines="0" workbookViewId="0"/>
  </sheetViews>
  <sheetFormatPr baseColWidth="10" defaultRowHeight="14.4" x14ac:dyDescent="0.3"/>
  <cols>
    <col min="1" max="1" width="4.6640625" customWidth="1"/>
    <col min="2" max="2" width="10.77734375" bestFit="1" customWidth="1"/>
    <col min="3" max="3" width="14.109375" bestFit="1" customWidth="1"/>
    <col min="4" max="4" width="10.77734375" bestFit="1" customWidth="1"/>
    <col min="5" max="5" width="16.109375" bestFit="1" customWidth="1"/>
  </cols>
  <sheetData>
    <row r="2" spans="2:5" ht="15.6" x14ac:dyDescent="0.3">
      <c r="B2" s="35" t="s">
        <v>4</v>
      </c>
      <c r="C2" s="35" t="s">
        <v>58</v>
      </c>
      <c r="D2" s="36" t="s">
        <v>52</v>
      </c>
      <c r="E2" s="37" t="s">
        <v>59</v>
      </c>
    </row>
    <row r="3" spans="2:5" x14ac:dyDescent="0.3">
      <c r="B3" s="38">
        <v>4</v>
      </c>
      <c r="C3" s="38">
        <v>1</v>
      </c>
      <c r="D3" s="39">
        <v>1201.19</v>
      </c>
      <c r="E3" s="29">
        <v>46459</v>
      </c>
    </row>
    <row r="4" spans="2:5" x14ac:dyDescent="0.3">
      <c r="B4" s="38">
        <v>4</v>
      </c>
      <c r="C4" s="38">
        <v>1</v>
      </c>
      <c r="D4" s="39">
        <v>1321.309</v>
      </c>
      <c r="E4" s="29">
        <v>190166</v>
      </c>
    </row>
    <row r="5" spans="2:5" x14ac:dyDescent="0.3">
      <c r="B5" s="38">
        <v>4</v>
      </c>
      <c r="C5" s="38">
        <v>2</v>
      </c>
      <c r="D5" s="39">
        <v>1473.89</v>
      </c>
      <c r="E5" s="29">
        <v>33219</v>
      </c>
    </row>
    <row r="6" spans="2:5" x14ac:dyDescent="0.3">
      <c r="B6" s="38">
        <v>4</v>
      </c>
      <c r="C6" s="38">
        <v>2</v>
      </c>
      <c r="D6" s="39">
        <v>1621.279</v>
      </c>
      <c r="E6" s="29">
        <v>110417</v>
      </c>
    </row>
    <row r="7" spans="2:5" x14ac:dyDescent="0.3">
      <c r="B7" s="38">
        <v>4</v>
      </c>
      <c r="C7" s="38">
        <v>3</v>
      </c>
      <c r="D7" s="39">
        <v>2019.27</v>
      </c>
      <c r="E7" s="29">
        <v>25351</v>
      </c>
    </row>
    <row r="8" spans="2:5" x14ac:dyDescent="0.3">
      <c r="B8" s="38">
        <v>4</v>
      </c>
      <c r="C8" s="38">
        <v>3</v>
      </c>
      <c r="D8" s="39">
        <v>2221.1970000000001</v>
      </c>
      <c r="E8" s="29">
        <v>87432</v>
      </c>
    </row>
    <row r="9" spans="2:5" x14ac:dyDescent="0.3">
      <c r="B9" s="38">
        <v>4</v>
      </c>
      <c r="C9" s="38">
        <v>4</v>
      </c>
      <c r="D9" s="39">
        <v>3382.72</v>
      </c>
      <c r="E9" s="29">
        <v>13308</v>
      </c>
    </row>
    <row r="10" spans="2:5" x14ac:dyDescent="0.3">
      <c r="B10" s="38">
        <v>4</v>
      </c>
      <c r="C10" s="38">
        <v>4</v>
      </c>
      <c r="D10" s="39">
        <v>3720.9920000000002</v>
      </c>
      <c r="E10" s="29">
        <v>44127</v>
      </c>
    </row>
    <row r="11" spans="2:5" x14ac:dyDescent="0.3">
      <c r="B11" s="38">
        <v>4</v>
      </c>
      <c r="C11" s="38" t="s">
        <v>65</v>
      </c>
      <c r="D11" s="39">
        <v>1667.5679</v>
      </c>
      <c r="E11" s="29">
        <v>902</v>
      </c>
    </row>
    <row r="12" spans="2:5" x14ac:dyDescent="0.3">
      <c r="B12" s="38">
        <v>4</v>
      </c>
      <c r="C12" s="38" t="s">
        <v>65</v>
      </c>
      <c r="D12" s="39">
        <v>1834.3246899999999</v>
      </c>
      <c r="E12" s="29">
        <v>2879</v>
      </c>
    </row>
    <row r="13" spans="2:5" x14ac:dyDescent="0.3">
      <c r="B13" s="38">
        <v>7</v>
      </c>
      <c r="C13" s="38">
        <v>1</v>
      </c>
      <c r="D13" s="39">
        <v>1201.19</v>
      </c>
      <c r="E13" s="29">
        <v>4028</v>
      </c>
    </row>
    <row r="14" spans="2:5" x14ac:dyDescent="0.3">
      <c r="B14" s="38">
        <v>7</v>
      </c>
      <c r="C14" s="38">
        <v>1</v>
      </c>
      <c r="D14" s="39">
        <v>1321.309</v>
      </c>
      <c r="E14" s="29">
        <v>126977</v>
      </c>
    </row>
    <row r="15" spans="2:5" x14ac:dyDescent="0.3">
      <c r="B15" s="38">
        <v>7</v>
      </c>
      <c r="C15" s="38">
        <v>1</v>
      </c>
      <c r="D15" s="39">
        <v>1561.547</v>
      </c>
      <c r="E15" s="29">
        <v>1461</v>
      </c>
    </row>
    <row r="16" spans="2:5" x14ac:dyDescent="0.3">
      <c r="B16" s="38">
        <v>7</v>
      </c>
      <c r="C16" s="38">
        <v>1</v>
      </c>
      <c r="D16" s="39">
        <v>1681.6659999999999</v>
      </c>
      <c r="E16" s="29">
        <v>6398</v>
      </c>
    </row>
    <row r="17" spans="2:5" x14ac:dyDescent="0.3">
      <c r="B17" s="38">
        <v>7</v>
      </c>
      <c r="C17" s="38">
        <v>2</v>
      </c>
      <c r="D17" s="39">
        <v>1473.89</v>
      </c>
      <c r="E17" s="29">
        <v>4442</v>
      </c>
    </row>
    <row r="18" spans="2:5" x14ac:dyDescent="0.3">
      <c r="B18" s="38">
        <v>7</v>
      </c>
      <c r="C18" s="38">
        <v>2</v>
      </c>
      <c r="D18" s="39">
        <v>1621.279</v>
      </c>
      <c r="E18" s="29">
        <v>140836</v>
      </c>
    </row>
    <row r="19" spans="2:5" x14ac:dyDescent="0.3">
      <c r="B19" s="38">
        <v>7</v>
      </c>
      <c r="C19" s="38">
        <v>2</v>
      </c>
      <c r="D19" s="39">
        <v>1916.057</v>
      </c>
      <c r="E19" s="29">
        <v>1174</v>
      </c>
    </row>
    <row r="20" spans="2:5" x14ac:dyDescent="0.3">
      <c r="B20" s="38">
        <v>7</v>
      </c>
      <c r="C20" s="38">
        <v>2</v>
      </c>
      <c r="D20" s="39">
        <v>2063.4459999999999</v>
      </c>
      <c r="E20" s="29">
        <v>6227</v>
      </c>
    </row>
    <row r="21" spans="2:5" x14ac:dyDescent="0.3">
      <c r="B21" s="38">
        <v>7</v>
      </c>
      <c r="C21" s="38">
        <v>3</v>
      </c>
      <c r="D21" s="39">
        <v>2019.27</v>
      </c>
      <c r="E21" s="29">
        <v>2812</v>
      </c>
    </row>
    <row r="22" spans="2:5" x14ac:dyDescent="0.3">
      <c r="B22" s="38">
        <v>7</v>
      </c>
      <c r="C22" s="38">
        <v>3</v>
      </c>
      <c r="D22" s="39">
        <v>2221.1970000000001</v>
      </c>
      <c r="E22" s="29">
        <v>93055</v>
      </c>
    </row>
    <row r="23" spans="2:5" x14ac:dyDescent="0.3">
      <c r="B23" s="38">
        <v>7</v>
      </c>
      <c r="C23" s="38">
        <v>3</v>
      </c>
      <c r="D23" s="39">
        <v>2625.0509999999999</v>
      </c>
      <c r="E23" s="29">
        <v>721</v>
      </c>
    </row>
    <row r="24" spans="2:5" x14ac:dyDescent="0.3">
      <c r="B24" s="38">
        <v>7</v>
      </c>
      <c r="C24" s="38">
        <v>3</v>
      </c>
      <c r="D24" s="39">
        <v>2826.9780000000001</v>
      </c>
      <c r="E24" s="29">
        <v>4374</v>
      </c>
    </row>
    <row r="25" spans="2:5" x14ac:dyDescent="0.3">
      <c r="B25" s="38">
        <v>7</v>
      </c>
      <c r="C25" s="38">
        <v>4</v>
      </c>
      <c r="D25" s="39">
        <v>3382.72</v>
      </c>
      <c r="E25" s="29">
        <v>519</v>
      </c>
    </row>
    <row r="26" spans="2:5" x14ac:dyDescent="0.3">
      <c r="B26" s="38">
        <v>7</v>
      </c>
      <c r="C26" s="38">
        <v>4</v>
      </c>
      <c r="D26" s="39">
        <v>3720.9920000000002</v>
      </c>
      <c r="E26" s="29">
        <v>18771</v>
      </c>
    </row>
    <row r="27" spans="2:5" x14ac:dyDescent="0.3">
      <c r="B27" s="38">
        <v>7</v>
      </c>
      <c r="C27" s="38">
        <v>4</v>
      </c>
      <c r="D27" s="39">
        <v>4397.5360000000001</v>
      </c>
      <c r="E27" s="29">
        <v>215</v>
      </c>
    </row>
    <row r="28" spans="2:5" x14ac:dyDescent="0.3">
      <c r="B28" s="38">
        <v>7</v>
      </c>
      <c r="C28" s="38">
        <v>4</v>
      </c>
      <c r="D28" s="39">
        <v>4735.808</v>
      </c>
      <c r="E28" s="29">
        <v>1117</v>
      </c>
    </row>
    <row r="29" spans="2:5" x14ac:dyDescent="0.3">
      <c r="B29" s="38">
        <v>7</v>
      </c>
      <c r="C29" s="38" t="s">
        <v>65</v>
      </c>
      <c r="D29" s="39">
        <v>1610.7929999999999</v>
      </c>
      <c r="E29" s="29">
        <v>185</v>
      </c>
    </row>
    <row r="30" spans="2:5" x14ac:dyDescent="0.3">
      <c r="B30" s="38">
        <v>7</v>
      </c>
      <c r="C30" s="38" t="s">
        <v>65</v>
      </c>
      <c r="D30" s="39">
        <v>1771.8723</v>
      </c>
      <c r="E30" s="29">
        <v>4579</v>
      </c>
    </row>
    <row r="31" spans="2:5" x14ac:dyDescent="0.3">
      <c r="B31" s="38">
        <v>7</v>
      </c>
      <c r="C31" s="38" t="s">
        <v>65</v>
      </c>
      <c r="D31" s="39">
        <v>2094.0309000000002</v>
      </c>
      <c r="E31" s="29">
        <v>27</v>
      </c>
    </row>
    <row r="32" spans="2:5" x14ac:dyDescent="0.3">
      <c r="B32" s="38">
        <v>7</v>
      </c>
      <c r="C32" s="38" t="s">
        <v>65</v>
      </c>
      <c r="D32" s="39">
        <v>2255.1102000000001</v>
      </c>
      <c r="E32" s="29">
        <v>285</v>
      </c>
    </row>
    <row r="33" spans="2:5" x14ac:dyDescent="0.3">
      <c r="B33" s="38">
        <v>12</v>
      </c>
      <c r="C33" s="38">
        <v>1</v>
      </c>
      <c r="D33" s="39">
        <v>1201.19</v>
      </c>
      <c r="E33" s="29">
        <v>42423</v>
      </c>
    </row>
    <row r="34" spans="2:5" x14ac:dyDescent="0.3">
      <c r="B34" s="38">
        <v>12</v>
      </c>
      <c r="C34" s="38">
        <v>1</v>
      </c>
      <c r="D34" s="39">
        <v>1321.309</v>
      </c>
      <c r="E34" s="29">
        <v>455136</v>
      </c>
    </row>
    <row r="35" spans="2:5" x14ac:dyDescent="0.3">
      <c r="B35" s="38">
        <v>12</v>
      </c>
      <c r="C35" s="38">
        <v>2</v>
      </c>
      <c r="D35" s="39">
        <v>1473.89</v>
      </c>
      <c r="E35" s="29">
        <v>62493</v>
      </c>
    </row>
    <row r="36" spans="2:5" x14ac:dyDescent="0.3">
      <c r="B36" s="38">
        <v>12</v>
      </c>
      <c r="C36" s="38">
        <v>2</v>
      </c>
      <c r="D36" s="39">
        <v>1621.279</v>
      </c>
      <c r="E36" s="29">
        <v>475257</v>
      </c>
    </row>
    <row r="37" spans="2:5" x14ac:dyDescent="0.3">
      <c r="B37" s="38">
        <v>12</v>
      </c>
      <c r="C37" s="38">
        <v>3</v>
      </c>
      <c r="D37" s="39">
        <v>2019.27</v>
      </c>
      <c r="E37" s="29">
        <v>24089</v>
      </c>
    </row>
    <row r="38" spans="2:5" x14ac:dyDescent="0.3">
      <c r="B38" s="38">
        <v>12</v>
      </c>
      <c r="C38" s="38">
        <v>3</v>
      </c>
      <c r="D38" s="39">
        <v>2221.1970000000001</v>
      </c>
      <c r="E38" s="29">
        <v>210020</v>
      </c>
    </row>
    <row r="39" spans="2:5" x14ac:dyDescent="0.3">
      <c r="B39" s="38">
        <v>25</v>
      </c>
      <c r="C39" s="38">
        <v>1</v>
      </c>
      <c r="D39" s="39">
        <v>1201.19</v>
      </c>
      <c r="E39" s="29">
        <v>2531</v>
      </c>
    </row>
    <row r="40" spans="2:5" x14ac:dyDescent="0.3">
      <c r="B40" s="38">
        <v>25</v>
      </c>
      <c r="C40" s="38">
        <v>1</v>
      </c>
      <c r="D40" s="39">
        <v>1321.309</v>
      </c>
      <c r="E40" s="29">
        <v>102381</v>
      </c>
    </row>
    <row r="41" spans="2:5" x14ac:dyDescent="0.3">
      <c r="B41" s="38">
        <v>25</v>
      </c>
      <c r="C41" s="38">
        <v>2</v>
      </c>
      <c r="D41" s="39">
        <v>1473.89</v>
      </c>
      <c r="E41" s="29">
        <v>2867</v>
      </c>
    </row>
    <row r="42" spans="2:5" x14ac:dyDescent="0.3">
      <c r="B42" s="38">
        <v>25</v>
      </c>
      <c r="C42" s="38">
        <v>2</v>
      </c>
      <c r="D42" s="39">
        <v>1621.279</v>
      </c>
      <c r="E42" s="29">
        <v>109180</v>
      </c>
    </row>
    <row r="43" spans="2:5" x14ac:dyDescent="0.3">
      <c r="B43" s="38">
        <v>25</v>
      </c>
      <c r="C43" s="38">
        <v>3</v>
      </c>
      <c r="D43" s="39">
        <v>2019.27</v>
      </c>
      <c r="E43" s="29">
        <v>3734</v>
      </c>
    </row>
    <row r="44" spans="2:5" x14ac:dyDescent="0.3">
      <c r="B44" s="38">
        <v>25</v>
      </c>
      <c r="C44" s="38">
        <v>3</v>
      </c>
      <c r="D44" s="39">
        <v>2221.1970000000001</v>
      </c>
      <c r="E44" s="29">
        <v>134694</v>
      </c>
    </row>
    <row r="45" spans="2:5" x14ac:dyDescent="0.3">
      <c r="B45" s="38">
        <v>25</v>
      </c>
      <c r="C45" s="38">
        <v>4</v>
      </c>
      <c r="D45" s="39">
        <v>3382.72</v>
      </c>
      <c r="E45" s="29">
        <v>1194</v>
      </c>
    </row>
    <row r="46" spans="2:5" x14ac:dyDescent="0.3">
      <c r="B46" s="38">
        <v>25</v>
      </c>
      <c r="C46" s="38">
        <v>4</v>
      </c>
      <c r="D46" s="39">
        <v>3720.9920000000002</v>
      </c>
      <c r="E46" s="29">
        <v>36284</v>
      </c>
    </row>
    <row r="47" spans="2:5" x14ac:dyDescent="0.3">
      <c r="B47" s="38">
        <v>26</v>
      </c>
      <c r="C47" s="38">
        <v>1</v>
      </c>
      <c r="D47" s="39">
        <v>600.59500000000003</v>
      </c>
      <c r="E47" s="29">
        <v>30793</v>
      </c>
    </row>
    <row r="48" spans="2:5" x14ac:dyDescent="0.3">
      <c r="B48" s="38">
        <v>26</v>
      </c>
      <c r="C48" s="38">
        <v>1</v>
      </c>
      <c r="D48" s="39">
        <v>1321.309</v>
      </c>
      <c r="E48" s="29">
        <v>200057</v>
      </c>
    </row>
    <row r="49" spans="2:5" x14ac:dyDescent="0.3">
      <c r="B49" s="38">
        <v>26</v>
      </c>
      <c r="C49" s="38">
        <v>2</v>
      </c>
      <c r="D49" s="39">
        <v>736.94500000000005</v>
      </c>
      <c r="E49" s="29">
        <v>50830</v>
      </c>
    </row>
    <row r="50" spans="2:5" x14ac:dyDescent="0.3">
      <c r="B50" s="38">
        <v>26</v>
      </c>
      <c r="C50" s="38">
        <v>2</v>
      </c>
      <c r="D50" s="39">
        <v>1621.279</v>
      </c>
      <c r="E50" s="29">
        <v>318463</v>
      </c>
    </row>
    <row r="51" spans="2:5" x14ac:dyDescent="0.3">
      <c r="B51" s="38">
        <v>26</v>
      </c>
      <c r="C51" s="38">
        <v>3</v>
      </c>
      <c r="D51" s="39">
        <v>1009.635</v>
      </c>
      <c r="E51" s="29">
        <v>24357</v>
      </c>
    </row>
    <row r="52" spans="2:5" x14ac:dyDescent="0.3">
      <c r="B52" s="38">
        <v>26</v>
      </c>
      <c r="C52" s="38">
        <v>3</v>
      </c>
      <c r="D52" s="39">
        <v>2221.1970000000001</v>
      </c>
      <c r="E52" s="29">
        <v>146399</v>
      </c>
    </row>
    <row r="53" spans="2:5" x14ac:dyDescent="0.3">
      <c r="B53" s="38">
        <v>26</v>
      </c>
      <c r="C53" s="38">
        <v>4</v>
      </c>
      <c r="D53" s="39">
        <v>1691.36</v>
      </c>
      <c r="E53" s="29">
        <v>917</v>
      </c>
    </row>
    <row r="54" spans="2:5" x14ac:dyDescent="0.3">
      <c r="B54" s="38">
        <v>26</v>
      </c>
      <c r="C54" s="38">
        <v>4</v>
      </c>
      <c r="D54" s="39">
        <v>3720.9920000000002</v>
      </c>
      <c r="E54" s="29">
        <v>5411</v>
      </c>
    </row>
    <row r="55" spans="2:5" x14ac:dyDescent="0.3">
      <c r="B55" s="38">
        <v>34</v>
      </c>
      <c r="C55" s="38">
        <v>1</v>
      </c>
      <c r="D55" s="39">
        <v>1201.19</v>
      </c>
      <c r="E55" s="29">
        <v>26764</v>
      </c>
    </row>
    <row r="56" spans="2:5" x14ac:dyDescent="0.3">
      <c r="B56" s="38">
        <v>34</v>
      </c>
      <c r="C56" s="38">
        <v>1</v>
      </c>
      <c r="D56" s="39">
        <v>1321.309</v>
      </c>
      <c r="E56" s="29">
        <v>233639</v>
      </c>
    </row>
    <row r="57" spans="2:5" x14ac:dyDescent="0.3">
      <c r="B57" s="38">
        <v>34</v>
      </c>
      <c r="C57" s="38">
        <v>2</v>
      </c>
      <c r="D57" s="39">
        <v>1473.89</v>
      </c>
      <c r="E57" s="29">
        <v>36846</v>
      </c>
    </row>
    <row r="58" spans="2:5" x14ac:dyDescent="0.3">
      <c r="B58" s="38">
        <v>34</v>
      </c>
      <c r="C58" s="38">
        <v>2</v>
      </c>
      <c r="D58" s="39">
        <v>1621.279</v>
      </c>
      <c r="E58" s="29">
        <v>323116</v>
      </c>
    </row>
    <row r="59" spans="2:5" x14ac:dyDescent="0.3">
      <c r="B59" s="38">
        <v>34</v>
      </c>
      <c r="C59" s="38">
        <v>3</v>
      </c>
      <c r="D59" s="39">
        <v>2019.27</v>
      </c>
      <c r="E59" s="29">
        <v>60148</v>
      </c>
    </row>
    <row r="60" spans="2:5" x14ac:dyDescent="0.3">
      <c r="B60" s="38">
        <v>34</v>
      </c>
      <c r="C60" s="38">
        <v>3</v>
      </c>
      <c r="D60" s="39">
        <v>2221.1970000000001</v>
      </c>
      <c r="E60" s="29">
        <v>520200</v>
      </c>
    </row>
    <row r="61" spans="2:5" x14ac:dyDescent="0.3">
      <c r="B61" s="38">
        <v>34</v>
      </c>
      <c r="C61" s="38">
        <v>4</v>
      </c>
      <c r="D61" s="39">
        <v>3382.72</v>
      </c>
      <c r="E61" s="29">
        <v>4134</v>
      </c>
    </row>
    <row r="62" spans="2:5" x14ac:dyDescent="0.3">
      <c r="B62" s="38">
        <v>34</v>
      </c>
      <c r="C62" s="38">
        <v>4</v>
      </c>
      <c r="D62" s="39">
        <v>3720.9920000000002</v>
      </c>
      <c r="E62" s="29">
        <v>33940</v>
      </c>
    </row>
    <row r="63" spans="2:5" x14ac:dyDescent="0.3">
      <c r="B63" s="38">
        <v>34</v>
      </c>
      <c r="C63" s="38" t="s">
        <v>65</v>
      </c>
      <c r="D63" s="39">
        <v>1730.7340999999999</v>
      </c>
      <c r="E63" s="29">
        <v>1792</v>
      </c>
    </row>
    <row r="64" spans="2:5" x14ac:dyDescent="0.3">
      <c r="B64" s="38">
        <v>34</v>
      </c>
      <c r="C64" s="38" t="s">
        <v>65</v>
      </c>
      <c r="D64" s="39">
        <v>1903.8075100000001</v>
      </c>
      <c r="E64" s="29">
        <v>20357</v>
      </c>
    </row>
    <row r="65" spans="2:5" x14ac:dyDescent="0.3">
      <c r="B65" s="38">
        <v>39</v>
      </c>
      <c r="C65" s="38">
        <v>1</v>
      </c>
      <c r="D65" s="39">
        <v>1201.19</v>
      </c>
      <c r="E65" s="29">
        <v>23132</v>
      </c>
    </row>
    <row r="66" spans="2:5" x14ac:dyDescent="0.3">
      <c r="B66" s="38">
        <v>39</v>
      </c>
      <c r="C66" s="38">
        <v>1</v>
      </c>
      <c r="D66" s="39">
        <v>1321.309</v>
      </c>
      <c r="E66" s="29">
        <v>344941</v>
      </c>
    </row>
    <row r="67" spans="2:5" x14ac:dyDescent="0.3">
      <c r="B67" s="38">
        <v>39</v>
      </c>
      <c r="C67" s="38">
        <v>2</v>
      </c>
      <c r="D67" s="39">
        <v>1473.89</v>
      </c>
      <c r="E67" s="29">
        <v>43209</v>
      </c>
    </row>
    <row r="68" spans="2:5" x14ac:dyDescent="0.3">
      <c r="B68" s="38">
        <v>39</v>
      </c>
      <c r="C68" s="38">
        <v>2</v>
      </c>
      <c r="D68" s="39">
        <v>1621.279</v>
      </c>
      <c r="E68" s="29">
        <v>571464</v>
      </c>
    </row>
    <row r="69" spans="2:5" x14ac:dyDescent="0.3">
      <c r="B69" s="38">
        <v>39</v>
      </c>
      <c r="C69" s="38">
        <v>3</v>
      </c>
      <c r="D69" s="39">
        <v>2019.27</v>
      </c>
      <c r="E69" s="29">
        <v>40261</v>
      </c>
    </row>
    <row r="70" spans="2:5" x14ac:dyDescent="0.3">
      <c r="B70" s="38">
        <v>39</v>
      </c>
      <c r="C70" s="38">
        <v>3</v>
      </c>
      <c r="D70" s="39">
        <v>2221.1970000000001</v>
      </c>
      <c r="E70" s="29">
        <v>407465</v>
      </c>
    </row>
    <row r="71" spans="2:5" x14ac:dyDescent="0.3">
      <c r="B71" s="38">
        <v>39</v>
      </c>
      <c r="C71" s="38">
        <v>4</v>
      </c>
      <c r="D71" s="39">
        <v>3382.72</v>
      </c>
      <c r="E71" s="29">
        <v>825</v>
      </c>
    </row>
    <row r="72" spans="2:5" x14ac:dyDescent="0.3">
      <c r="B72" s="38">
        <v>39</v>
      </c>
      <c r="C72" s="38">
        <v>4</v>
      </c>
      <c r="D72" s="39">
        <v>3720.9920000000002</v>
      </c>
      <c r="E72" s="29">
        <v>19171</v>
      </c>
    </row>
    <row r="73" spans="2:5" x14ac:dyDescent="0.3">
      <c r="B73" s="38">
        <v>42</v>
      </c>
      <c r="C73" s="38">
        <v>1</v>
      </c>
      <c r="D73" s="39">
        <v>1201.19</v>
      </c>
      <c r="E73" s="29">
        <v>16691</v>
      </c>
    </row>
    <row r="74" spans="2:5" x14ac:dyDescent="0.3">
      <c r="B74" s="38">
        <v>42</v>
      </c>
      <c r="C74" s="38">
        <v>1</v>
      </c>
      <c r="D74" s="39">
        <v>1321.309</v>
      </c>
      <c r="E74" s="29">
        <v>132474</v>
      </c>
    </row>
    <row r="75" spans="2:5" x14ac:dyDescent="0.3">
      <c r="B75" s="38">
        <v>42</v>
      </c>
      <c r="C75" s="38">
        <v>1</v>
      </c>
      <c r="D75" s="39">
        <v>1561.547</v>
      </c>
      <c r="E75" s="29">
        <v>5608</v>
      </c>
    </row>
    <row r="76" spans="2:5" x14ac:dyDescent="0.3">
      <c r="B76" s="38">
        <v>42</v>
      </c>
      <c r="C76" s="38">
        <v>2</v>
      </c>
      <c r="D76" s="39">
        <v>1473.89</v>
      </c>
      <c r="E76" s="29">
        <v>30201</v>
      </c>
    </row>
    <row r="77" spans="2:5" x14ac:dyDescent="0.3">
      <c r="B77" s="38">
        <v>42</v>
      </c>
      <c r="C77" s="38">
        <v>2</v>
      </c>
      <c r="D77" s="39">
        <v>1621.279</v>
      </c>
      <c r="E77" s="29">
        <v>238914</v>
      </c>
    </row>
    <row r="78" spans="2:5" x14ac:dyDescent="0.3">
      <c r="B78" s="38">
        <v>42</v>
      </c>
      <c r="C78" s="38">
        <v>2</v>
      </c>
      <c r="D78" s="39">
        <v>1916.057</v>
      </c>
      <c r="E78" s="29">
        <v>11035</v>
      </c>
    </row>
    <row r="79" spans="2:5" x14ac:dyDescent="0.3">
      <c r="B79" s="38">
        <v>42</v>
      </c>
      <c r="C79" s="38">
        <v>3</v>
      </c>
      <c r="D79" s="39">
        <v>2019.27</v>
      </c>
      <c r="E79" s="29">
        <v>32369</v>
      </c>
    </row>
    <row r="80" spans="2:5" x14ac:dyDescent="0.3">
      <c r="B80" s="38">
        <v>42</v>
      </c>
      <c r="C80" s="38">
        <v>3</v>
      </c>
      <c r="D80" s="39">
        <v>2221.1970000000001</v>
      </c>
      <c r="E80" s="29">
        <v>232152</v>
      </c>
    </row>
    <row r="81" spans="2:5" x14ac:dyDescent="0.3">
      <c r="B81" s="38">
        <v>42</v>
      </c>
      <c r="C81" s="38">
        <v>3</v>
      </c>
      <c r="D81" s="39">
        <v>2625.0509999999999</v>
      </c>
      <c r="E81" s="29">
        <v>10943</v>
      </c>
    </row>
    <row r="82" spans="2:5" x14ac:dyDescent="0.3">
      <c r="B82" s="38">
        <v>42</v>
      </c>
      <c r="C82" s="38">
        <v>4</v>
      </c>
      <c r="D82" s="39">
        <v>3382.72</v>
      </c>
      <c r="E82" s="29">
        <v>10295</v>
      </c>
    </row>
    <row r="83" spans="2:5" x14ac:dyDescent="0.3">
      <c r="B83" s="38">
        <v>42</v>
      </c>
      <c r="C83" s="38">
        <v>4</v>
      </c>
      <c r="D83" s="39">
        <v>3720.9920000000002</v>
      </c>
      <c r="E83" s="29">
        <v>66875</v>
      </c>
    </row>
    <row r="84" spans="2:5" x14ac:dyDescent="0.3">
      <c r="B84" s="38">
        <v>42</v>
      </c>
      <c r="C84" s="38">
        <v>4</v>
      </c>
      <c r="D84" s="39">
        <v>4397.5360000000001</v>
      </c>
      <c r="E84" s="29">
        <v>3450</v>
      </c>
    </row>
    <row r="85" spans="2:5" x14ac:dyDescent="0.3">
      <c r="B85" s="38">
        <v>44</v>
      </c>
      <c r="C85" s="38">
        <v>1</v>
      </c>
      <c r="D85" s="39">
        <v>1321.309</v>
      </c>
      <c r="E85" s="29">
        <v>174137</v>
      </c>
    </row>
    <row r="86" spans="2:5" x14ac:dyDescent="0.3">
      <c r="B86" s="38">
        <v>44</v>
      </c>
      <c r="C86" s="38">
        <v>1</v>
      </c>
      <c r="D86" s="39">
        <v>1681.6659999999999</v>
      </c>
      <c r="E86" s="29">
        <v>34965</v>
      </c>
    </row>
    <row r="87" spans="2:5" x14ac:dyDescent="0.3">
      <c r="B87" s="38">
        <v>44</v>
      </c>
      <c r="C87" s="38">
        <v>1</v>
      </c>
      <c r="D87" s="39">
        <v>1921.904</v>
      </c>
      <c r="E87" s="29">
        <v>1928</v>
      </c>
    </row>
    <row r="88" spans="2:5" x14ac:dyDescent="0.3">
      <c r="B88" s="38">
        <v>44</v>
      </c>
      <c r="C88" s="38">
        <v>2</v>
      </c>
      <c r="D88" s="39">
        <v>1621.279</v>
      </c>
      <c r="E88" s="29">
        <v>209296</v>
      </c>
    </row>
    <row r="89" spans="2:5" x14ac:dyDescent="0.3">
      <c r="B89" s="38">
        <v>44</v>
      </c>
      <c r="C89" s="38">
        <v>2</v>
      </c>
      <c r="D89" s="39">
        <v>2063.4459999999999</v>
      </c>
      <c r="E89" s="29">
        <v>39657</v>
      </c>
    </row>
    <row r="90" spans="2:5" x14ac:dyDescent="0.3">
      <c r="B90" s="38">
        <v>44</v>
      </c>
      <c r="C90" s="38">
        <v>2</v>
      </c>
      <c r="D90" s="39">
        <v>2358.2240000000002</v>
      </c>
      <c r="E90" s="29">
        <v>2385</v>
      </c>
    </row>
    <row r="91" spans="2:5" x14ac:dyDescent="0.3">
      <c r="B91" s="38">
        <v>44</v>
      </c>
      <c r="C91" s="38">
        <v>3</v>
      </c>
      <c r="D91" s="39">
        <v>2221.1970000000001</v>
      </c>
      <c r="E91" s="29">
        <v>154419</v>
      </c>
    </row>
    <row r="92" spans="2:5" x14ac:dyDescent="0.3">
      <c r="B92" s="38">
        <v>44</v>
      </c>
      <c r="C92" s="38">
        <v>3</v>
      </c>
      <c r="D92" s="39">
        <v>2826.9780000000001</v>
      </c>
      <c r="E92" s="29">
        <v>28948</v>
      </c>
    </row>
    <row r="93" spans="2:5" x14ac:dyDescent="0.3">
      <c r="B93" s="38">
        <v>44</v>
      </c>
      <c r="C93" s="38">
        <v>3</v>
      </c>
      <c r="D93" s="39">
        <v>3230.8319999999999</v>
      </c>
      <c r="E93" s="29">
        <v>1789</v>
      </c>
    </row>
    <row r="94" spans="2:5" x14ac:dyDescent="0.3">
      <c r="B94" s="38">
        <v>44</v>
      </c>
      <c r="C94" s="38">
        <v>4</v>
      </c>
      <c r="D94" s="39">
        <v>3720.9920000000002</v>
      </c>
      <c r="E94" s="29">
        <v>12652</v>
      </c>
    </row>
    <row r="95" spans="2:5" x14ac:dyDescent="0.3">
      <c r="B95" s="38">
        <v>44</v>
      </c>
      <c r="C95" s="38">
        <v>4</v>
      </c>
      <c r="D95" s="39">
        <v>4735.808</v>
      </c>
      <c r="E95" s="29">
        <v>2296</v>
      </c>
    </row>
    <row r="96" spans="2:5" x14ac:dyDescent="0.3">
      <c r="B96" s="38">
        <v>44</v>
      </c>
      <c r="C96" s="38">
        <v>4</v>
      </c>
      <c r="D96" s="39">
        <v>5412.3519999999999</v>
      </c>
      <c r="E96" s="29">
        <v>156</v>
      </c>
    </row>
    <row r="97" spans="2:5" x14ac:dyDescent="0.3">
      <c r="B97" s="38">
        <v>44</v>
      </c>
      <c r="C97" s="38" t="s">
        <v>65</v>
      </c>
      <c r="D97" s="39">
        <v>1582.9458999999999</v>
      </c>
      <c r="E97" s="29">
        <v>213</v>
      </c>
    </row>
    <row r="98" spans="2:5" x14ac:dyDescent="0.3">
      <c r="B98" s="38">
        <v>44</v>
      </c>
      <c r="C98" s="38" t="s">
        <v>65</v>
      </c>
      <c r="D98" s="39">
        <v>1741.2404899999999</v>
      </c>
      <c r="E98" s="29">
        <v>4059</v>
      </c>
    </row>
    <row r="99" spans="2:5" x14ac:dyDescent="0.3">
      <c r="B99" s="38">
        <v>44</v>
      </c>
      <c r="C99" s="38" t="s">
        <v>65</v>
      </c>
      <c r="D99" s="39">
        <v>2216.12426</v>
      </c>
      <c r="E99" s="29">
        <v>908</v>
      </c>
    </row>
    <row r="100" spans="2:5" x14ac:dyDescent="0.3">
      <c r="B100" s="38">
        <v>44</v>
      </c>
      <c r="C100" s="38" t="s">
        <v>65</v>
      </c>
      <c r="D100" s="39">
        <v>2532.71344</v>
      </c>
      <c r="E100" s="29">
        <v>55</v>
      </c>
    </row>
    <row r="101" spans="2:5" x14ac:dyDescent="0.3">
      <c r="B101" s="38">
        <v>47</v>
      </c>
      <c r="C101" s="38">
        <v>1</v>
      </c>
      <c r="D101" s="39">
        <v>1201.19</v>
      </c>
      <c r="E101" s="29">
        <v>85430</v>
      </c>
    </row>
    <row r="102" spans="2:5" x14ac:dyDescent="0.3">
      <c r="B102" s="38">
        <v>47</v>
      </c>
      <c r="C102" s="38">
        <v>1</v>
      </c>
      <c r="D102" s="39">
        <v>1321.309</v>
      </c>
      <c r="E102" s="29">
        <v>63207</v>
      </c>
    </row>
    <row r="103" spans="2:5" x14ac:dyDescent="0.3">
      <c r="B103" s="38">
        <v>47</v>
      </c>
      <c r="C103" s="38">
        <v>2</v>
      </c>
      <c r="D103" s="39">
        <v>1473.89</v>
      </c>
      <c r="E103" s="29">
        <v>102091</v>
      </c>
    </row>
    <row r="104" spans="2:5" x14ac:dyDescent="0.3">
      <c r="B104" s="38">
        <v>47</v>
      </c>
      <c r="C104" s="38">
        <v>2</v>
      </c>
      <c r="D104" s="39">
        <v>1621.279</v>
      </c>
      <c r="E104" s="29">
        <v>70361</v>
      </c>
    </row>
    <row r="105" spans="2:5" x14ac:dyDescent="0.3">
      <c r="B105" s="38">
        <v>47</v>
      </c>
      <c r="C105" s="38">
        <v>3</v>
      </c>
      <c r="D105" s="39">
        <v>2019.27</v>
      </c>
      <c r="E105" s="29">
        <v>77646</v>
      </c>
    </row>
    <row r="106" spans="2:5" x14ac:dyDescent="0.3">
      <c r="B106" s="38">
        <v>47</v>
      </c>
      <c r="C106" s="38">
        <v>3</v>
      </c>
      <c r="D106" s="39">
        <v>2221.1970000000001</v>
      </c>
      <c r="E106" s="29">
        <v>51854</v>
      </c>
    </row>
    <row r="107" spans="2:5" x14ac:dyDescent="0.3">
      <c r="B107" s="38">
        <v>47</v>
      </c>
      <c r="C107" s="38">
        <v>4</v>
      </c>
      <c r="D107" s="39">
        <v>3382.72</v>
      </c>
      <c r="E107" s="29">
        <v>19913</v>
      </c>
    </row>
    <row r="108" spans="2:5" x14ac:dyDescent="0.3">
      <c r="B108" s="38">
        <v>47</v>
      </c>
      <c r="C108" s="38">
        <v>4</v>
      </c>
      <c r="D108" s="39">
        <v>3720.9920000000002</v>
      </c>
      <c r="E108" s="29">
        <v>13353</v>
      </c>
    </row>
    <row r="109" spans="2:5" x14ac:dyDescent="0.3">
      <c r="B109" s="38">
        <v>50</v>
      </c>
      <c r="C109" s="38">
        <v>1</v>
      </c>
      <c r="D109" s="39">
        <v>1201.19</v>
      </c>
      <c r="E109" s="29">
        <v>34</v>
      </c>
    </row>
    <row r="110" spans="2:5" x14ac:dyDescent="0.3">
      <c r="B110" s="38">
        <v>50</v>
      </c>
      <c r="C110" s="38">
        <v>1</v>
      </c>
      <c r="D110" s="39">
        <v>1321.309</v>
      </c>
      <c r="E110" s="29">
        <v>252798</v>
      </c>
    </row>
    <row r="111" spans="2:5" x14ac:dyDescent="0.3">
      <c r="B111" s="38">
        <v>50</v>
      </c>
      <c r="C111" s="38">
        <v>1</v>
      </c>
      <c r="D111" s="39">
        <v>1561.547</v>
      </c>
      <c r="E111" s="29">
        <v>2840</v>
      </c>
    </row>
    <row r="112" spans="2:5" x14ac:dyDescent="0.3">
      <c r="B112" s="38">
        <v>50</v>
      </c>
      <c r="C112" s="38">
        <v>1</v>
      </c>
      <c r="D112" s="39">
        <v>1681.6659999999999</v>
      </c>
      <c r="E112" s="29">
        <v>12687</v>
      </c>
    </row>
    <row r="113" spans="2:5" x14ac:dyDescent="0.3">
      <c r="B113" s="38">
        <v>50</v>
      </c>
      <c r="C113" s="38">
        <v>2</v>
      </c>
      <c r="D113" s="39">
        <v>1473.89</v>
      </c>
      <c r="E113" s="29">
        <v>30</v>
      </c>
    </row>
    <row r="114" spans="2:5" x14ac:dyDescent="0.3">
      <c r="B114" s="38">
        <v>50</v>
      </c>
      <c r="C114" s="38">
        <v>2</v>
      </c>
      <c r="D114" s="39">
        <v>1621.279</v>
      </c>
      <c r="E114" s="29">
        <v>193082</v>
      </c>
    </row>
    <row r="115" spans="2:5" x14ac:dyDescent="0.3">
      <c r="B115" s="38">
        <v>50</v>
      </c>
      <c r="C115" s="38">
        <v>2</v>
      </c>
      <c r="D115" s="39">
        <v>1916.057</v>
      </c>
      <c r="E115" s="29">
        <v>1955</v>
      </c>
    </row>
    <row r="116" spans="2:5" x14ac:dyDescent="0.3">
      <c r="B116" s="38">
        <v>50</v>
      </c>
      <c r="C116" s="38">
        <v>2</v>
      </c>
      <c r="D116" s="39">
        <v>2063.4459999999999</v>
      </c>
      <c r="E116" s="29">
        <v>10274</v>
      </c>
    </row>
    <row r="117" spans="2:5" x14ac:dyDescent="0.3">
      <c r="B117" s="38">
        <v>50</v>
      </c>
      <c r="C117" s="38">
        <v>3</v>
      </c>
      <c r="D117" s="39">
        <v>2019.27</v>
      </c>
      <c r="E117" s="29">
        <v>25</v>
      </c>
    </row>
    <row r="118" spans="2:5" x14ac:dyDescent="0.3">
      <c r="B118" s="38">
        <v>50</v>
      </c>
      <c r="C118" s="38">
        <v>3</v>
      </c>
      <c r="D118" s="39">
        <v>2221.1970000000001</v>
      </c>
      <c r="E118" s="29">
        <v>179289</v>
      </c>
    </row>
    <row r="119" spans="2:5" x14ac:dyDescent="0.3">
      <c r="B119" s="38">
        <v>50</v>
      </c>
      <c r="C119" s="38">
        <v>3</v>
      </c>
      <c r="D119" s="39">
        <v>2625.0509999999999</v>
      </c>
      <c r="E119" s="29">
        <v>1945</v>
      </c>
    </row>
    <row r="120" spans="2:5" x14ac:dyDescent="0.3">
      <c r="B120" s="38">
        <v>50</v>
      </c>
      <c r="C120" s="38">
        <v>3</v>
      </c>
      <c r="D120" s="39">
        <v>2826.9780000000001</v>
      </c>
      <c r="E120" s="29">
        <v>10365</v>
      </c>
    </row>
    <row r="121" spans="2:5" x14ac:dyDescent="0.3">
      <c r="B121" s="38">
        <v>50</v>
      </c>
      <c r="C121" s="38">
        <v>4</v>
      </c>
      <c r="D121" s="39">
        <v>3382.72</v>
      </c>
      <c r="E121" s="29">
        <v>6</v>
      </c>
    </row>
    <row r="122" spans="2:5" x14ac:dyDescent="0.3">
      <c r="B122" s="38">
        <v>50</v>
      </c>
      <c r="C122" s="38">
        <v>4</v>
      </c>
      <c r="D122" s="39">
        <v>3720.9920000000002</v>
      </c>
      <c r="E122" s="29">
        <v>51706</v>
      </c>
    </row>
    <row r="123" spans="2:5" x14ac:dyDescent="0.3">
      <c r="B123" s="38">
        <v>50</v>
      </c>
      <c r="C123" s="38">
        <v>4</v>
      </c>
      <c r="D123" s="39">
        <v>4397.5360000000001</v>
      </c>
      <c r="E123" s="29">
        <v>546</v>
      </c>
    </row>
    <row r="124" spans="2:5" x14ac:dyDescent="0.3">
      <c r="B124" s="38">
        <v>50</v>
      </c>
      <c r="C124" s="38">
        <v>4</v>
      </c>
      <c r="D124" s="39">
        <v>4735.808</v>
      </c>
      <c r="E124" s="29">
        <v>3523</v>
      </c>
    </row>
    <row r="125" spans="2:5" x14ac:dyDescent="0.3">
      <c r="B125" s="38">
        <v>50</v>
      </c>
      <c r="C125" s="38" t="s">
        <v>65</v>
      </c>
      <c r="D125" s="39">
        <v>1664.9896000000001</v>
      </c>
      <c r="E125" s="29">
        <v>39</v>
      </c>
    </row>
    <row r="126" spans="2:5" x14ac:dyDescent="0.3">
      <c r="B126" s="38">
        <v>50</v>
      </c>
      <c r="C126" s="38" t="s">
        <v>65</v>
      </c>
      <c r="D126" s="39">
        <v>1831.48856</v>
      </c>
      <c r="E126" s="29">
        <v>2911</v>
      </c>
    </row>
    <row r="127" spans="2:5" x14ac:dyDescent="0.3">
      <c r="B127" s="38">
        <v>50</v>
      </c>
      <c r="C127" s="38" t="s">
        <v>65</v>
      </c>
      <c r="D127" s="39">
        <v>2330.9854399999999</v>
      </c>
      <c r="E127" s="29">
        <v>119</v>
      </c>
    </row>
    <row r="128" spans="2:5" x14ac:dyDescent="0.3">
      <c r="B128" s="38">
        <v>61</v>
      </c>
      <c r="C128" s="38">
        <v>1</v>
      </c>
      <c r="D128" s="39">
        <v>1201.19</v>
      </c>
      <c r="E128" s="29">
        <v>3766</v>
      </c>
    </row>
    <row r="129" spans="2:5" x14ac:dyDescent="0.3">
      <c r="B129" s="38">
        <v>61</v>
      </c>
      <c r="C129" s="38">
        <v>1</v>
      </c>
      <c r="D129" s="39">
        <v>1321.309</v>
      </c>
      <c r="E129" s="29">
        <v>88903</v>
      </c>
    </row>
    <row r="130" spans="2:5" x14ac:dyDescent="0.3">
      <c r="B130" s="38">
        <v>61</v>
      </c>
      <c r="C130" s="38">
        <v>1</v>
      </c>
      <c r="D130" s="39">
        <v>1681.6659999999999</v>
      </c>
      <c r="E130" s="29">
        <v>3357</v>
      </c>
    </row>
    <row r="131" spans="2:5" x14ac:dyDescent="0.3">
      <c r="B131" s="38">
        <v>61</v>
      </c>
      <c r="C131" s="38">
        <v>2</v>
      </c>
      <c r="D131" s="39">
        <v>1473.89</v>
      </c>
      <c r="E131" s="29">
        <v>2280</v>
      </c>
    </row>
    <row r="132" spans="2:5" x14ac:dyDescent="0.3">
      <c r="B132" s="38">
        <v>61</v>
      </c>
      <c r="C132" s="38">
        <v>2</v>
      </c>
      <c r="D132" s="39">
        <v>1621.279</v>
      </c>
      <c r="E132" s="29">
        <v>90652</v>
      </c>
    </row>
    <row r="133" spans="2:5" x14ac:dyDescent="0.3">
      <c r="B133" s="38">
        <v>61</v>
      </c>
      <c r="C133" s="38">
        <v>2</v>
      </c>
      <c r="D133" s="39">
        <v>2063.4459999999999</v>
      </c>
      <c r="E133" s="29">
        <v>4338</v>
      </c>
    </row>
    <row r="134" spans="2:5" x14ac:dyDescent="0.3">
      <c r="B134" s="38">
        <v>61</v>
      </c>
      <c r="C134" s="38">
        <v>3</v>
      </c>
      <c r="D134" s="39">
        <v>2221.1970000000001</v>
      </c>
      <c r="E134" s="29">
        <v>18493</v>
      </c>
    </row>
    <row r="135" spans="2:5" x14ac:dyDescent="0.3">
      <c r="B135" s="38">
        <v>61</v>
      </c>
      <c r="C135" s="38">
        <v>3</v>
      </c>
      <c r="D135" s="39">
        <v>2826.9780000000001</v>
      </c>
      <c r="E135" s="29">
        <v>1000</v>
      </c>
    </row>
    <row r="136" spans="2:5" x14ac:dyDescent="0.3">
      <c r="B136" s="38">
        <v>61</v>
      </c>
      <c r="C136" s="38">
        <v>4</v>
      </c>
      <c r="D136" s="39">
        <v>3720.9920000000002</v>
      </c>
      <c r="E136" s="29">
        <v>106</v>
      </c>
    </row>
    <row r="137" spans="2:5" x14ac:dyDescent="0.3">
      <c r="B137" s="38">
        <v>61</v>
      </c>
      <c r="C137" s="38">
        <v>4</v>
      </c>
      <c r="D137" s="39">
        <v>4735.808</v>
      </c>
      <c r="E137" s="29">
        <v>7</v>
      </c>
    </row>
    <row r="138" spans="2:5" x14ac:dyDescent="0.3">
      <c r="B138" s="38">
        <v>61</v>
      </c>
      <c r="C138" s="38" t="s">
        <v>65</v>
      </c>
      <c r="D138" s="39">
        <v>1542.0244399999999</v>
      </c>
      <c r="E138" s="29">
        <v>1277</v>
      </c>
    </row>
    <row r="139" spans="2:5" x14ac:dyDescent="0.3">
      <c r="B139" s="38">
        <v>61</v>
      </c>
      <c r="C139" s="38" t="s">
        <v>65</v>
      </c>
      <c r="D139" s="39">
        <v>1962.57656</v>
      </c>
      <c r="E139" s="29">
        <v>55</v>
      </c>
    </row>
    <row r="140" spans="2:5" x14ac:dyDescent="0.3">
      <c r="B140" s="38">
        <v>62</v>
      </c>
      <c r="C140" s="38">
        <v>1</v>
      </c>
      <c r="D140" s="39">
        <v>1201.19</v>
      </c>
      <c r="E140" s="29">
        <v>22392</v>
      </c>
    </row>
    <row r="141" spans="2:5" x14ac:dyDescent="0.3">
      <c r="B141" s="38">
        <v>62</v>
      </c>
      <c r="C141" s="38">
        <v>1</v>
      </c>
      <c r="D141" s="39">
        <v>1321.309</v>
      </c>
      <c r="E141" s="29">
        <v>80109</v>
      </c>
    </row>
    <row r="142" spans="2:5" x14ac:dyDescent="0.3">
      <c r="B142" s="38">
        <v>62</v>
      </c>
      <c r="C142" s="38">
        <v>1</v>
      </c>
      <c r="D142" s="39">
        <v>1681.6659999999999</v>
      </c>
      <c r="E142" s="29">
        <v>4000</v>
      </c>
    </row>
    <row r="143" spans="2:5" x14ac:dyDescent="0.3">
      <c r="B143" s="38">
        <v>62</v>
      </c>
      <c r="C143" s="38">
        <v>2</v>
      </c>
      <c r="D143" s="39">
        <v>1473.89</v>
      </c>
      <c r="E143" s="29">
        <v>11656</v>
      </c>
    </row>
    <row r="144" spans="2:5" x14ac:dyDescent="0.3">
      <c r="B144" s="38">
        <v>62</v>
      </c>
      <c r="C144" s="38">
        <v>2</v>
      </c>
      <c r="D144" s="39">
        <v>1621.279</v>
      </c>
      <c r="E144" s="29">
        <v>77012</v>
      </c>
    </row>
    <row r="145" spans="2:5" x14ac:dyDescent="0.3">
      <c r="B145" s="38">
        <v>62</v>
      </c>
      <c r="C145" s="38">
        <v>2</v>
      </c>
      <c r="D145" s="39">
        <v>2063.4459999999999</v>
      </c>
      <c r="E145" s="29">
        <v>4748</v>
      </c>
    </row>
    <row r="146" spans="2:5" x14ac:dyDescent="0.3">
      <c r="B146" s="38">
        <v>62</v>
      </c>
      <c r="C146" s="38">
        <v>3</v>
      </c>
      <c r="D146" s="39">
        <v>2019.27</v>
      </c>
      <c r="E146" s="29">
        <v>1454</v>
      </c>
    </row>
    <row r="147" spans="2:5" x14ac:dyDescent="0.3">
      <c r="B147" s="38">
        <v>62</v>
      </c>
      <c r="C147" s="38">
        <v>3</v>
      </c>
      <c r="D147" s="39">
        <v>2221.1970000000001</v>
      </c>
      <c r="E147" s="29">
        <v>17331</v>
      </c>
    </row>
    <row r="148" spans="2:5" x14ac:dyDescent="0.3">
      <c r="B148" s="38">
        <v>62</v>
      </c>
      <c r="C148" s="38">
        <v>3</v>
      </c>
      <c r="D148" s="39">
        <v>2826.9780000000001</v>
      </c>
      <c r="E148" s="29">
        <v>1234</v>
      </c>
    </row>
    <row r="149" spans="2:5" x14ac:dyDescent="0.3">
      <c r="B149" s="38">
        <v>62</v>
      </c>
      <c r="C149" s="38">
        <v>4</v>
      </c>
      <c r="D149" s="39">
        <v>3382.72</v>
      </c>
      <c r="E149" s="29">
        <v>51</v>
      </c>
    </row>
    <row r="150" spans="2:5" x14ac:dyDescent="0.3">
      <c r="B150" s="38">
        <v>62</v>
      </c>
      <c r="C150" s="38">
        <v>4</v>
      </c>
      <c r="D150" s="39">
        <v>3720.9920000000002</v>
      </c>
      <c r="E150" s="29">
        <v>177</v>
      </c>
    </row>
    <row r="151" spans="2:5" x14ac:dyDescent="0.3">
      <c r="B151" s="38">
        <v>62</v>
      </c>
      <c r="C151" s="38">
        <v>4</v>
      </c>
      <c r="D151" s="39">
        <v>4735.808</v>
      </c>
      <c r="E151" s="29">
        <v>6</v>
      </c>
    </row>
    <row r="152" spans="2:5" x14ac:dyDescent="0.3">
      <c r="B152" s="38">
        <v>62</v>
      </c>
      <c r="C152" s="38" t="s">
        <v>65</v>
      </c>
      <c r="D152" s="39">
        <v>1393.5966000000001</v>
      </c>
      <c r="E152" s="29">
        <v>45</v>
      </c>
    </row>
    <row r="153" spans="2:5" x14ac:dyDescent="0.3">
      <c r="B153" s="38">
        <v>62</v>
      </c>
      <c r="C153" s="38" t="s">
        <v>65</v>
      </c>
      <c r="D153" s="39">
        <v>1532.9562599999999</v>
      </c>
      <c r="E153" s="29">
        <v>608</v>
      </c>
    </row>
    <row r="154" spans="2:5" x14ac:dyDescent="0.3">
      <c r="B154" s="38">
        <v>62</v>
      </c>
      <c r="C154" s="38" t="s">
        <v>65</v>
      </c>
      <c r="D154" s="39">
        <v>1951.0352399999999</v>
      </c>
      <c r="E154" s="29">
        <v>49</v>
      </c>
    </row>
    <row r="155" spans="2:5" x14ac:dyDescent="0.3">
      <c r="B155" s="38">
        <v>64</v>
      </c>
      <c r="C155" s="38">
        <v>1</v>
      </c>
      <c r="D155" s="39">
        <v>1321.309</v>
      </c>
      <c r="E155" s="29">
        <v>234846</v>
      </c>
    </row>
    <row r="156" spans="2:5" x14ac:dyDescent="0.3">
      <c r="B156" s="38">
        <v>64</v>
      </c>
      <c r="C156" s="38">
        <v>1</v>
      </c>
      <c r="D156" s="39">
        <v>1561.547</v>
      </c>
      <c r="E156" s="29">
        <v>2251</v>
      </c>
    </row>
    <row r="157" spans="2:5" x14ac:dyDescent="0.3">
      <c r="B157" s="38">
        <v>64</v>
      </c>
      <c r="C157" s="38">
        <v>2</v>
      </c>
      <c r="D157" s="39">
        <v>1621.279</v>
      </c>
      <c r="E157" s="29">
        <v>288021</v>
      </c>
    </row>
    <row r="158" spans="2:5" x14ac:dyDescent="0.3">
      <c r="B158" s="38">
        <v>64</v>
      </c>
      <c r="C158" s="38">
        <v>2</v>
      </c>
      <c r="D158" s="39">
        <v>1916.057</v>
      </c>
      <c r="E158" s="29">
        <v>3404</v>
      </c>
    </row>
    <row r="159" spans="2:5" x14ac:dyDescent="0.3">
      <c r="B159" s="38">
        <v>64</v>
      </c>
      <c r="C159" s="38">
        <v>3</v>
      </c>
      <c r="D159" s="39">
        <v>2221.1970000000001</v>
      </c>
      <c r="E159" s="29">
        <v>227558</v>
      </c>
    </row>
    <row r="160" spans="2:5" x14ac:dyDescent="0.3">
      <c r="B160" s="38">
        <v>64</v>
      </c>
      <c r="C160" s="38">
        <v>3</v>
      </c>
      <c r="D160" s="39">
        <v>2625.0509999999999</v>
      </c>
      <c r="E160" s="29">
        <v>3568</v>
      </c>
    </row>
    <row r="161" spans="2:5" x14ac:dyDescent="0.3">
      <c r="B161" s="38">
        <v>64</v>
      </c>
      <c r="C161" s="38">
        <v>4</v>
      </c>
      <c r="D161" s="39">
        <v>3720.9920000000002</v>
      </c>
      <c r="E161" s="29">
        <v>12945</v>
      </c>
    </row>
    <row r="162" spans="2:5" x14ac:dyDescent="0.3">
      <c r="B162" s="38">
        <v>64</v>
      </c>
      <c r="C162" s="38">
        <v>4</v>
      </c>
      <c r="D162" s="39">
        <v>4397.5360000000001</v>
      </c>
      <c r="E162" s="29">
        <v>215</v>
      </c>
    </row>
    <row r="163" spans="2:5" x14ac:dyDescent="0.3">
      <c r="B163" s="38">
        <v>64</v>
      </c>
      <c r="C163" s="38" t="s">
        <v>65</v>
      </c>
      <c r="D163" s="39">
        <v>1744.4232300000001</v>
      </c>
      <c r="E163" s="29">
        <v>14846</v>
      </c>
    </row>
    <row r="164" spans="2:5" x14ac:dyDescent="0.3">
      <c r="B164" s="38">
        <v>64</v>
      </c>
      <c r="C164" s="38" t="s">
        <v>65</v>
      </c>
      <c r="D164" s="39">
        <v>2061.5910899999999</v>
      </c>
      <c r="E164" s="29">
        <v>179</v>
      </c>
    </row>
    <row r="165" spans="2:5" x14ac:dyDescent="0.3">
      <c r="B165" s="38">
        <v>65</v>
      </c>
      <c r="C165" s="38">
        <v>1</v>
      </c>
      <c r="D165" s="39">
        <v>1561.547</v>
      </c>
      <c r="E165" s="29">
        <v>2695</v>
      </c>
    </row>
    <row r="166" spans="2:5" x14ac:dyDescent="0.3">
      <c r="B166" s="38">
        <v>65</v>
      </c>
      <c r="C166" s="38">
        <v>1</v>
      </c>
      <c r="D166" s="39">
        <v>1681.6659999999999</v>
      </c>
      <c r="E166" s="29">
        <v>222312</v>
      </c>
    </row>
    <row r="167" spans="2:5" x14ac:dyDescent="0.3">
      <c r="B167" s="38">
        <v>65</v>
      </c>
      <c r="C167" s="38">
        <v>2</v>
      </c>
      <c r="D167" s="39">
        <v>1916.057</v>
      </c>
      <c r="E167" s="29">
        <v>3839</v>
      </c>
    </row>
    <row r="168" spans="2:5" x14ac:dyDescent="0.3">
      <c r="B168" s="38">
        <v>65</v>
      </c>
      <c r="C168" s="38">
        <v>2</v>
      </c>
      <c r="D168" s="39">
        <v>2063.4459999999999</v>
      </c>
      <c r="E168" s="29">
        <v>276498</v>
      </c>
    </row>
    <row r="169" spans="2:5" x14ac:dyDescent="0.3">
      <c r="B169" s="38">
        <v>65</v>
      </c>
      <c r="C169" s="38">
        <v>3</v>
      </c>
      <c r="D169" s="39">
        <v>2625.0509999999999</v>
      </c>
      <c r="E169" s="29">
        <v>3202</v>
      </c>
    </row>
    <row r="170" spans="2:5" x14ac:dyDescent="0.3">
      <c r="B170" s="38">
        <v>65</v>
      </c>
      <c r="C170" s="38">
        <v>3</v>
      </c>
      <c r="D170" s="39">
        <v>2826.9780000000001</v>
      </c>
      <c r="E170" s="29">
        <v>225493</v>
      </c>
    </row>
    <row r="171" spans="2:5" x14ac:dyDescent="0.3">
      <c r="B171" s="38">
        <v>65</v>
      </c>
      <c r="C171" s="38">
        <v>4</v>
      </c>
      <c r="D171" s="39">
        <v>4397.5360000000001</v>
      </c>
      <c r="E171" s="29">
        <v>531</v>
      </c>
    </row>
    <row r="172" spans="2:5" x14ac:dyDescent="0.3">
      <c r="B172" s="38">
        <v>65</v>
      </c>
      <c r="C172" s="38">
        <v>4</v>
      </c>
      <c r="D172" s="39">
        <v>4735.808</v>
      </c>
      <c r="E172" s="29">
        <v>37501</v>
      </c>
    </row>
    <row r="173" spans="2:5" x14ac:dyDescent="0.3">
      <c r="B173" s="38">
        <v>68</v>
      </c>
      <c r="C173" s="38">
        <v>1</v>
      </c>
      <c r="D173" s="39">
        <v>1201.19</v>
      </c>
      <c r="E173" s="29">
        <v>254</v>
      </c>
    </row>
    <row r="174" spans="2:5" x14ac:dyDescent="0.3">
      <c r="B174" s="38">
        <v>68</v>
      </c>
      <c r="C174" s="38">
        <v>1</v>
      </c>
      <c r="D174" s="39">
        <v>1321.309</v>
      </c>
      <c r="E174" s="29">
        <v>375946</v>
      </c>
    </row>
    <row r="175" spans="2:5" x14ac:dyDescent="0.3">
      <c r="B175" s="38">
        <v>68</v>
      </c>
      <c r="C175" s="38">
        <v>2</v>
      </c>
      <c r="D175" s="39">
        <v>1473.89</v>
      </c>
      <c r="E175" s="29">
        <v>1</v>
      </c>
    </row>
    <row r="176" spans="2:5" x14ac:dyDescent="0.3">
      <c r="B176" s="38">
        <v>68</v>
      </c>
      <c r="C176" s="38">
        <v>2</v>
      </c>
      <c r="D176" s="39">
        <v>1621.279</v>
      </c>
      <c r="E176" s="29">
        <v>364186</v>
      </c>
    </row>
    <row r="177" spans="2:5" x14ac:dyDescent="0.3">
      <c r="B177" s="38">
        <v>68</v>
      </c>
      <c r="C177" s="38">
        <v>3</v>
      </c>
      <c r="D177" s="39">
        <v>2019.27</v>
      </c>
      <c r="E177" s="29">
        <v>2</v>
      </c>
    </row>
    <row r="178" spans="2:5" x14ac:dyDescent="0.3">
      <c r="B178" s="38">
        <v>68</v>
      </c>
      <c r="C178" s="38">
        <v>3</v>
      </c>
      <c r="D178" s="39">
        <v>2221.1970000000001</v>
      </c>
      <c r="E178" s="29">
        <v>310843</v>
      </c>
    </row>
    <row r="179" spans="2:5" x14ac:dyDescent="0.3">
      <c r="B179" s="38">
        <v>68</v>
      </c>
      <c r="C179" s="38" t="s">
        <v>62</v>
      </c>
      <c r="D179" s="39">
        <v>1501.49</v>
      </c>
      <c r="E179" s="29">
        <v>1514</v>
      </c>
    </row>
    <row r="180" spans="2:5" x14ac:dyDescent="0.3">
      <c r="B180" s="38">
        <v>68</v>
      </c>
      <c r="C180" s="38" t="s">
        <v>62</v>
      </c>
      <c r="D180" s="39">
        <v>1651.6389999999999</v>
      </c>
      <c r="E180" s="29">
        <v>14059</v>
      </c>
    </row>
    <row r="181" spans="2:5" x14ac:dyDescent="0.3">
      <c r="B181" s="38">
        <v>68</v>
      </c>
      <c r="C181" s="38" t="s">
        <v>63</v>
      </c>
      <c r="D181" s="39">
        <v>1842.36</v>
      </c>
      <c r="E181" s="29">
        <v>1710</v>
      </c>
    </row>
    <row r="182" spans="2:5" x14ac:dyDescent="0.3">
      <c r="B182" s="38">
        <v>68</v>
      </c>
      <c r="C182" s="38" t="s">
        <v>63</v>
      </c>
      <c r="D182" s="39">
        <v>2026.596</v>
      </c>
      <c r="E182" s="29">
        <v>12981</v>
      </c>
    </row>
    <row r="183" spans="2:5" x14ac:dyDescent="0.3">
      <c r="B183" s="38">
        <v>68</v>
      </c>
      <c r="C183" s="38" t="s">
        <v>64</v>
      </c>
      <c r="D183" s="39">
        <v>2524.09</v>
      </c>
      <c r="E183" s="29">
        <v>1738</v>
      </c>
    </row>
    <row r="184" spans="2:5" x14ac:dyDescent="0.3">
      <c r="B184" s="38">
        <v>68</v>
      </c>
      <c r="C184" s="38" t="s">
        <v>64</v>
      </c>
      <c r="D184" s="39">
        <v>2776.4989999999998</v>
      </c>
      <c r="E184" s="29">
        <v>13827</v>
      </c>
    </row>
    <row r="185" spans="2:5" x14ac:dyDescent="0.3">
      <c r="B185" s="38">
        <v>76</v>
      </c>
      <c r="C185" s="38">
        <v>1</v>
      </c>
      <c r="D185" s="39">
        <v>1201.19</v>
      </c>
      <c r="E185" s="29">
        <v>5659</v>
      </c>
    </row>
    <row r="186" spans="2:5" x14ac:dyDescent="0.3">
      <c r="B186" s="38">
        <v>76</v>
      </c>
      <c r="C186" s="38">
        <v>1</v>
      </c>
      <c r="D186" s="39">
        <v>1321.309</v>
      </c>
      <c r="E186" s="29">
        <v>222205</v>
      </c>
    </row>
    <row r="187" spans="2:5" x14ac:dyDescent="0.3">
      <c r="B187" s="38">
        <v>76</v>
      </c>
      <c r="C187" s="38">
        <v>1</v>
      </c>
      <c r="D187" s="39">
        <v>1681.6659999999999</v>
      </c>
      <c r="E187" s="29">
        <v>19976</v>
      </c>
    </row>
    <row r="188" spans="2:5" x14ac:dyDescent="0.3">
      <c r="B188" s="38">
        <v>76</v>
      </c>
      <c r="C188" s="38">
        <v>2</v>
      </c>
      <c r="D188" s="39">
        <v>1473.89</v>
      </c>
      <c r="E188" s="29">
        <v>7458</v>
      </c>
    </row>
    <row r="189" spans="2:5" x14ac:dyDescent="0.3">
      <c r="B189" s="38">
        <v>76</v>
      </c>
      <c r="C189" s="38">
        <v>2</v>
      </c>
      <c r="D189" s="39">
        <v>1621.279</v>
      </c>
      <c r="E189" s="29">
        <v>234050</v>
      </c>
    </row>
    <row r="190" spans="2:5" x14ac:dyDescent="0.3">
      <c r="B190" s="38">
        <v>76</v>
      </c>
      <c r="C190" s="38">
        <v>2</v>
      </c>
      <c r="D190" s="39">
        <v>2063.4459999999999</v>
      </c>
      <c r="E190" s="29">
        <v>21700</v>
      </c>
    </row>
    <row r="191" spans="2:5" x14ac:dyDescent="0.3">
      <c r="B191" s="38">
        <v>76</v>
      </c>
      <c r="C191" s="38">
        <v>3</v>
      </c>
      <c r="D191" s="39">
        <v>2019.27</v>
      </c>
      <c r="E191" s="29">
        <v>3383</v>
      </c>
    </row>
    <row r="192" spans="2:5" x14ac:dyDescent="0.3">
      <c r="B192" s="38">
        <v>76</v>
      </c>
      <c r="C192" s="38">
        <v>3</v>
      </c>
      <c r="D192" s="39">
        <v>2221.1970000000001</v>
      </c>
      <c r="E192" s="29">
        <v>123973</v>
      </c>
    </row>
    <row r="193" spans="2:5" x14ac:dyDescent="0.3">
      <c r="B193" s="38">
        <v>76</v>
      </c>
      <c r="C193" s="38">
        <v>3</v>
      </c>
      <c r="D193" s="39">
        <v>2826.9780000000001</v>
      </c>
      <c r="E193" s="29">
        <v>11369</v>
      </c>
    </row>
    <row r="194" spans="2:5" x14ac:dyDescent="0.3">
      <c r="B194" s="38">
        <v>76</v>
      </c>
      <c r="C194" s="38">
        <v>4</v>
      </c>
      <c r="D194" s="39">
        <v>3382.72</v>
      </c>
      <c r="E194" s="29">
        <v>375</v>
      </c>
    </row>
    <row r="195" spans="2:5" x14ac:dyDescent="0.3">
      <c r="B195" s="38">
        <v>76</v>
      </c>
      <c r="C195" s="38">
        <v>4</v>
      </c>
      <c r="D195" s="39">
        <v>3720.9920000000002</v>
      </c>
      <c r="E195" s="29">
        <v>17820</v>
      </c>
    </row>
    <row r="196" spans="2:5" x14ac:dyDescent="0.3">
      <c r="B196" s="38">
        <v>76</v>
      </c>
      <c r="C196" s="38">
        <v>4</v>
      </c>
      <c r="D196" s="39">
        <v>4735.808</v>
      </c>
      <c r="E196" s="29">
        <v>2009</v>
      </c>
    </row>
    <row r="197" spans="2:5" x14ac:dyDescent="0.3">
      <c r="B197" s="38">
        <v>84</v>
      </c>
      <c r="C197" s="38">
        <v>1</v>
      </c>
      <c r="D197" s="39">
        <v>1201.19</v>
      </c>
      <c r="E197" s="29">
        <v>12088</v>
      </c>
    </row>
    <row r="198" spans="2:5" x14ac:dyDescent="0.3">
      <c r="B198" s="38">
        <v>84</v>
      </c>
      <c r="C198" s="38">
        <v>1</v>
      </c>
      <c r="D198" s="39">
        <v>1321.309</v>
      </c>
      <c r="E198" s="29">
        <v>84777</v>
      </c>
    </row>
    <row r="199" spans="2:5" x14ac:dyDescent="0.3">
      <c r="B199" s="38">
        <v>84</v>
      </c>
      <c r="C199" s="38">
        <v>1</v>
      </c>
      <c r="D199" s="39">
        <v>1561.547</v>
      </c>
      <c r="E199" s="29">
        <v>109</v>
      </c>
    </row>
    <row r="200" spans="2:5" x14ac:dyDescent="0.3">
      <c r="B200" s="38">
        <v>84</v>
      </c>
      <c r="C200" s="38">
        <v>2</v>
      </c>
      <c r="D200" s="39">
        <v>1473.89</v>
      </c>
      <c r="E200" s="29">
        <v>20838</v>
      </c>
    </row>
    <row r="201" spans="2:5" x14ac:dyDescent="0.3">
      <c r="B201" s="38">
        <v>84</v>
      </c>
      <c r="C201" s="38">
        <v>2</v>
      </c>
      <c r="D201" s="39">
        <v>1621.279</v>
      </c>
      <c r="E201" s="29">
        <v>149203</v>
      </c>
    </row>
    <row r="202" spans="2:5" x14ac:dyDescent="0.3">
      <c r="B202" s="38">
        <v>84</v>
      </c>
      <c r="C202" s="38">
        <v>2</v>
      </c>
      <c r="D202" s="39">
        <v>1916.057</v>
      </c>
      <c r="E202" s="29">
        <v>32</v>
      </c>
    </row>
    <row r="203" spans="2:5" x14ac:dyDescent="0.3">
      <c r="B203" s="38">
        <v>84</v>
      </c>
      <c r="C203" s="38">
        <v>3</v>
      </c>
      <c r="D203" s="39">
        <v>2019.27</v>
      </c>
      <c r="E203" s="29">
        <v>20431</v>
      </c>
    </row>
    <row r="204" spans="2:5" x14ac:dyDescent="0.3">
      <c r="B204" s="38">
        <v>84</v>
      </c>
      <c r="C204" s="38">
        <v>3</v>
      </c>
      <c r="D204" s="39">
        <v>2221.1970000000001</v>
      </c>
      <c r="E204" s="29">
        <v>148297</v>
      </c>
    </row>
    <row r="205" spans="2:5" x14ac:dyDescent="0.3">
      <c r="B205" s="38">
        <v>84</v>
      </c>
      <c r="C205" s="38">
        <v>3</v>
      </c>
      <c r="D205" s="39">
        <v>2625.0509999999999</v>
      </c>
      <c r="E205" s="29">
        <v>6</v>
      </c>
    </row>
    <row r="206" spans="2:5" x14ac:dyDescent="0.3">
      <c r="B206" s="38">
        <v>84</v>
      </c>
      <c r="C206" s="38">
        <v>4</v>
      </c>
      <c r="D206" s="39">
        <v>3382.72</v>
      </c>
      <c r="E206" s="29">
        <v>2506</v>
      </c>
    </row>
    <row r="207" spans="2:5" x14ac:dyDescent="0.3">
      <c r="B207" s="38">
        <v>84</v>
      </c>
      <c r="C207" s="38">
        <v>4</v>
      </c>
      <c r="D207" s="39">
        <v>3720.9920000000002</v>
      </c>
      <c r="E207" s="29">
        <v>17752</v>
      </c>
    </row>
    <row r="208" spans="2:5" x14ac:dyDescent="0.3">
      <c r="B208" s="38">
        <v>102</v>
      </c>
      <c r="C208" s="38">
        <v>1</v>
      </c>
      <c r="D208" s="39">
        <v>1321.309</v>
      </c>
      <c r="E208" s="29">
        <v>206315</v>
      </c>
    </row>
    <row r="209" spans="2:5" x14ac:dyDescent="0.3">
      <c r="B209" s="38">
        <v>102</v>
      </c>
      <c r="C209" s="38">
        <v>1</v>
      </c>
      <c r="D209" s="39">
        <v>1681.6659999999999</v>
      </c>
      <c r="E209" s="29">
        <v>7927</v>
      </c>
    </row>
    <row r="210" spans="2:5" x14ac:dyDescent="0.3">
      <c r="B210" s="38">
        <v>102</v>
      </c>
      <c r="C210" s="38">
        <v>2</v>
      </c>
      <c r="D210" s="39">
        <v>1621.279</v>
      </c>
      <c r="E210" s="29">
        <v>266718</v>
      </c>
    </row>
    <row r="211" spans="2:5" x14ac:dyDescent="0.3">
      <c r="B211" s="38">
        <v>102</v>
      </c>
      <c r="C211" s="38">
        <v>2</v>
      </c>
      <c r="D211" s="39">
        <v>2063.4459999999999</v>
      </c>
      <c r="E211" s="29">
        <v>9748</v>
      </c>
    </row>
    <row r="212" spans="2:5" x14ac:dyDescent="0.3">
      <c r="B212" s="38">
        <v>102</v>
      </c>
      <c r="C212" s="38">
        <v>3</v>
      </c>
      <c r="D212" s="39">
        <v>2221.1970000000001</v>
      </c>
      <c r="E212" s="29">
        <v>85978</v>
      </c>
    </row>
    <row r="213" spans="2:5" x14ac:dyDescent="0.3">
      <c r="B213" s="38">
        <v>102</v>
      </c>
      <c r="C213" s="38">
        <v>3</v>
      </c>
      <c r="D213" s="39">
        <v>2826.9780000000001</v>
      </c>
      <c r="E213" s="29">
        <v>2789</v>
      </c>
    </row>
    <row r="214" spans="2:5" x14ac:dyDescent="0.3">
      <c r="B214" s="38">
        <v>106</v>
      </c>
      <c r="C214" s="38">
        <v>1</v>
      </c>
      <c r="D214" s="39">
        <v>1201.19</v>
      </c>
      <c r="E214" s="29">
        <v>22451</v>
      </c>
    </row>
    <row r="215" spans="2:5" x14ac:dyDescent="0.3">
      <c r="B215" s="38">
        <v>106</v>
      </c>
      <c r="C215" s="38">
        <v>1</v>
      </c>
      <c r="D215" s="39">
        <v>1321.309</v>
      </c>
      <c r="E215" s="29">
        <v>322192</v>
      </c>
    </row>
    <row r="216" spans="2:5" x14ac:dyDescent="0.3">
      <c r="B216" s="38">
        <v>106</v>
      </c>
      <c r="C216" s="38">
        <v>1</v>
      </c>
      <c r="D216" s="39">
        <v>1561.547</v>
      </c>
      <c r="E216" s="29">
        <v>1745</v>
      </c>
    </row>
    <row r="217" spans="2:5" x14ac:dyDescent="0.3">
      <c r="B217" s="38">
        <v>106</v>
      </c>
      <c r="C217" s="38">
        <v>1</v>
      </c>
      <c r="D217" s="39">
        <v>1681.6659999999999</v>
      </c>
      <c r="E217" s="29">
        <v>5002</v>
      </c>
    </row>
    <row r="218" spans="2:5" x14ac:dyDescent="0.3">
      <c r="B218" s="38">
        <v>106</v>
      </c>
      <c r="C218" s="38">
        <v>2</v>
      </c>
      <c r="D218" s="39">
        <v>1473.89</v>
      </c>
      <c r="E218" s="29">
        <v>32263</v>
      </c>
    </row>
    <row r="219" spans="2:5" x14ac:dyDescent="0.3">
      <c r="B219" s="38">
        <v>106</v>
      </c>
      <c r="C219" s="38">
        <v>2</v>
      </c>
      <c r="D219" s="39">
        <v>1621.279</v>
      </c>
      <c r="E219" s="29">
        <v>461521</v>
      </c>
    </row>
    <row r="220" spans="2:5" x14ac:dyDescent="0.3">
      <c r="B220" s="38">
        <v>106</v>
      </c>
      <c r="C220" s="38">
        <v>2</v>
      </c>
      <c r="D220" s="39">
        <v>1916.057</v>
      </c>
      <c r="E220" s="29">
        <v>2393</v>
      </c>
    </row>
    <row r="221" spans="2:5" x14ac:dyDescent="0.3">
      <c r="B221" s="38">
        <v>106</v>
      </c>
      <c r="C221" s="38">
        <v>2</v>
      </c>
      <c r="D221" s="39">
        <v>2063.4459999999999</v>
      </c>
      <c r="E221" s="29">
        <v>7093</v>
      </c>
    </row>
    <row r="222" spans="2:5" x14ac:dyDescent="0.3">
      <c r="B222" s="38">
        <v>106</v>
      </c>
      <c r="C222" s="38">
        <v>3</v>
      </c>
      <c r="D222" s="39">
        <v>2019.27</v>
      </c>
      <c r="E222" s="29">
        <v>28929</v>
      </c>
    </row>
    <row r="223" spans="2:5" x14ac:dyDescent="0.3">
      <c r="B223" s="38">
        <v>106</v>
      </c>
      <c r="C223" s="38">
        <v>3</v>
      </c>
      <c r="D223" s="39">
        <v>2221.1970000000001</v>
      </c>
      <c r="E223" s="29">
        <v>432724</v>
      </c>
    </row>
    <row r="224" spans="2:5" x14ac:dyDescent="0.3">
      <c r="B224" s="38">
        <v>106</v>
      </c>
      <c r="C224" s="38">
        <v>3</v>
      </c>
      <c r="D224" s="39">
        <v>2625.0509999999999</v>
      </c>
      <c r="E224" s="29">
        <v>2567</v>
      </c>
    </row>
    <row r="225" spans="2:5" x14ac:dyDescent="0.3">
      <c r="B225" s="38">
        <v>106</v>
      </c>
      <c r="C225" s="38">
        <v>3</v>
      </c>
      <c r="D225" s="39">
        <v>2826.9780000000001</v>
      </c>
      <c r="E225" s="29">
        <v>6197</v>
      </c>
    </row>
    <row r="226" spans="2:5" x14ac:dyDescent="0.3">
      <c r="B226" s="38">
        <v>106</v>
      </c>
      <c r="C226" s="38">
        <v>4</v>
      </c>
      <c r="D226" s="39">
        <v>3382.72</v>
      </c>
      <c r="E226" s="29">
        <v>11247</v>
      </c>
    </row>
    <row r="227" spans="2:5" x14ac:dyDescent="0.3">
      <c r="B227" s="38">
        <v>106</v>
      </c>
      <c r="C227" s="38">
        <v>4</v>
      </c>
      <c r="D227" s="39">
        <v>3720.9920000000002</v>
      </c>
      <c r="E227" s="29">
        <v>174826</v>
      </c>
    </row>
    <row r="228" spans="2:5" x14ac:dyDescent="0.3">
      <c r="B228" s="38">
        <v>106</v>
      </c>
      <c r="C228" s="38">
        <v>4</v>
      </c>
      <c r="D228" s="39">
        <v>4397.5360000000001</v>
      </c>
      <c r="E228" s="29">
        <v>794</v>
      </c>
    </row>
    <row r="229" spans="2:5" x14ac:dyDescent="0.3">
      <c r="B229" s="38">
        <v>106</v>
      </c>
      <c r="C229" s="38">
        <v>4</v>
      </c>
      <c r="D229" s="39">
        <v>4735.808</v>
      </c>
      <c r="E229" s="29">
        <v>2286</v>
      </c>
    </row>
    <row r="230" spans="2:5" x14ac:dyDescent="0.3">
      <c r="B230" s="38">
        <v>107</v>
      </c>
      <c r="C230" s="38">
        <v>1</v>
      </c>
      <c r="D230" s="39">
        <v>1201.19</v>
      </c>
      <c r="E230" s="29">
        <v>73673</v>
      </c>
    </row>
    <row r="231" spans="2:5" x14ac:dyDescent="0.3">
      <c r="B231" s="38">
        <v>107</v>
      </c>
      <c r="C231" s="38">
        <v>1</v>
      </c>
      <c r="D231" s="39">
        <v>1321.309</v>
      </c>
      <c r="E231" s="29">
        <v>138308</v>
      </c>
    </row>
    <row r="232" spans="2:5" x14ac:dyDescent="0.3">
      <c r="B232" s="38">
        <v>107</v>
      </c>
      <c r="C232" s="38">
        <v>2</v>
      </c>
      <c r="D232" s="39">
        <v>1473.89</v>
      </c>
      <c r="E232" s="29">
        <v>91422</v>
      </c>
    </row>
    <row r="233" spans="2:5" x14ac:dyDescent="0.3">
      <c r="B233" s="38">
        <v>107</v>
      </c>
      <c r="C233" s="38">
        <v>2</v>
      </c>
      <c r="D233" s="39">
        <v>1621.279</v>
      </c>
      <c r="E233" s="29">
        <v>163032</v>
      </c>
    </row>
    <row r="234" spans="2:5" x14ac:dyDescent="0.3">
      <c r="B234" s="38">
        <v>107</v>
      </c>
      <c r="C234" s="38">
        <v>3</v>
      </c>
      <c r="D234" s="39">
        <v>2019.27</v>
      </c>
      <c r="E234" s="29">
        <v>73398</v>
      </c>
    </row>
    <row r="235" spans="2:5" x14ac:dyDescent="0.3">
      <c r="B235" s="38">
        <v>107</v>
      </c>
      <c r="C235" s="38">
        <v>3</v>
      </c>
      <c r="D235" s="39">
        <v>2221.1970000000001</v>
      </c>
      <c r="E235" s="29">
        <v>128382</v>
      </c>
    </row>
    <row r="236" spans="2:5" x14ac:dyDescent="0.3">
      <c r="B236" s="38">
        <v>107</v>
      </c>
      <c r="C236" s="38">
        <v>4</v>
      </c>
      <c r="D236" s="39">
        <v>3382.72</v>
      </c>
      <c r="E236" s="29">
        <v>24512</v>
      </c>
    </row>
    <row r="237" spans="2:5" x14ac:dyDescent="0.3">
      <c r="B237" s="38">
        <v>107</v>
      </c>
      <c r="C237" s="38">
        <v>4</v>
      </c>
      <c r="D237" s="39">
        <v>3720.9920000000002</v>
      </c>
      <c r="E237" s="29">
        <v>45275</v>
      </c>
    </row>
    <row r="238" spans="2:5" x14ac:dyDescent="0.3">
      <c r="B238" s="38">
        <v>107</v>
      </c>
      <c r="C238" s="38" t="s">
        <v>65</v>
      </c>
      <c r="D238" s="39">
        <v>1725.1780000000001</v>
      </c>
      <c r="E238" s="29">
        <v>1610</v>
      </c>
    </row>
    <row r="239" spans="2:5" x14ac:dyDescent="0.3">
      <c r="B239" s="38">
        <v>107</v>
      </c>
      <c r="C239" s="38" t="s">
        <v>65</v>
      </c>
      <c r="D239" s="39">
        <v>1897.6958</v>
      </c>
      <c r="E239" s="29">
        <v>3113</v>
      </c>
    </row>
    <row r="240" spans="2:5" x14ac:dyDescent="0.3">
      <c r="B240" s="38">
        <v>108</v>
      </c>
      <c r="C240" s="38">
        <v>1</v>
      </c>
      <c r="D240" s="39">
        <v>1321.309</v>
      </c>
      <c r="E240" s="29">
        <v>122219</v>
      </c>
    </row>
    <row r="241" spans="2:5" x14ac:dyDescent="0.3">
      <c r="B241" s="38">
        <v>108</v>
      </c>
      <c r="C241" s="38">
        <v>1</v>
      </c>
      <c r="D241" s="39">
        <v>1681.6659999999999</v>
      </c>
      <c r="E241" s="29">
        <v>8178</v>
      </c>
    </row>
    <row r="242" spans="2:5" x14ac:dyDescent="0.3">
      <c r="B242" s="38">
        <v>108</v>
      </c>
      <c r="C242" s="38">
        <v>2</v>
      </c>
      <c r="D242" s="39">
        <v>1621.279</v>
      </c>
      <c r="E242" s="29">
        <v>182349</v>
      </c>
    </row>
    <row r="243" spans="2:5" x14ac:dyDescent="0.3">
      <c r="B243" s="38">
        <v>108</v>
      </c>
      <c r="C243" s="38">
        <v>2</v>
      </c>
      <c r="D243" s="39">
        <v>2063.4459999999999</v>
      </c>
      <c r="E243" s="29">
        <v>14448</v>
      </c>
    </row>
    <row r="244" spans="2:5" x14ac:dyDescent="0.3">
      <c r="B244" s="38">
        <v>108</v>
      </c>
      <c r="C244" s="38">
        <v>3</v>
      </c>
      <c r="D244" s="39">
        <v>2221.1970000000001</v>
      </c>
      <c r="E244" s="29">
        <v>156037</v>
      </c>
    </row>
    <row r="245" spans="2:5" x14ac:dyDescent="0.3">
      <c r="B245" s="38">
        <v>108</v>
      </c>
      <c r="C245" s="38">
        <v>3</v>
      </c>
      <c r="D245" s="39">
        <v>2826.9780000000001</v>
      </c>
      <c r="E245" s="29">
        <v>12627</v>
      </c>
    </row>
    <row r="246" spans="2:5" x14ac:dyDescent="0.3">
      <c r="B246" s="38">
        <v>108</v>
      </c>
      <c r="C246" s="38">
        <v>4</v>
      </c>
      <c r="D246" s="39">
        <v>3720.9920000000002</v>
      </c>
      <c r="E246" s="29">
        <v>47163</v>
      </c>
    </row>
    <row r="247" spans="2:5" x14ac:dyDescent="0.3">
      <c r="B247" s="38">
        <v>108</v>
      </c>
      <c r="C247" s="38">
        <v>4</v>
      </c>
      <c r="D247" s="39">
        <v>4735.808</v>
      </c>
      <c r="E247" s="29">
        <v>3551</v>
      </c>
    </row>
    <row r="248" spans="2:5" x14ac:dyDescent="0.3">
      <c r="B248" s="38">
        <v>109</v>
      </c>
      <c r="C248" s="38">
        <v>1</v>
      </c>
      <c r="D248" s="39">
        <v>600.59500000000003</v>
      </c>
      <c r="E248" s="29">
        <v>38376</v>
      </c>
    </row>
    <row r="249" spans="2:5" x14ac:dyDescent="0.3">
      <c r="B249" s="38">
        <v>109</v>
      </c>
      <c r="C249" s="38">
        <v>1</v>
      </c>
      <c r="D249" s="39">
        <v>1201.19</v>
      </c>
      <c r="E249" s="29">
        <v>45036</v>
      </c>
    </row>
    <row r="250" spans="2:5" x14ac:dyDescent="0.3">
      <c r="B250" s="38">
        <v>109</v>
      </c>
      <c r="C250" s="38">
        <v>1</v>
      </c>
      <c r="D250" s="39">
        <v>1321.309</v>
      </c>
      <c r="E250" s="29">
        <v>61708</v>
      </c>
    </row>
    <row r="251" spans="2:5" x14ac:dyDescent="0.3">
      <c r="B251" s="38">
        <v>109</v>
      </c>
      <c r="C251" s="38">
        <v>1</v>
      </c>
      <c r="D251" s="39">
        <v>1681.6659999999999</v>
      </c>
      <c r="E251" s="29">
        <v>21</v>
      </c>
    </row>
    <row r="252" spans="2:5" x14ac:dyDescent="0.3">
      <c r="B252" s="38">
        <v>109</v>
      </c>
      <c r="C252" s="38">
        <v>2</v>
      </c>
      <c r="D252" s="39">
        <v>736.94500000000005</v>
      </c>
      <c r="E252" s="29">
        <v>55208</v>
      </c>
    </row>
    <row r="253" spans="2:5" x14ac:dyDescent="0.3">
      <c r="B253" s="38">
        <v>109</v>
      </c>
      <c r="C253" s="38">
        <v>2</v>
      </c>
      <c r="D253" s="39">
        <v>1473.89</v>
      </c>
      <c r="E253" s="29">
        <v>67577</v>
      </c>
    </row>
    <row r="254" spans="2:5" x14ac:dyDescent="0.3">
      <c r="B254" s="38">
        <v>109</v>
      </c>
      <c r="C254" s="38">
        <v>2</v>
      </c>
      <c r="D254" s="39">
        <v>1621.279</v>
      </c>
      <c r="E254" s="29">
        <v>85919</v>
      </c>
    </row>
    <row r="255" spans="2:5" x14ac:dyDescent="0.3">
      <c r="B255" s="38">
        <v>109</v>
      </c>
      <c r="C255" s="38">
        <v>2</v>
      </c>
      <c r="D255" s="39">
        <v>2063.4459999999999</v>
      </c>
      <c r="E255" s="29">
        <v>30</v>
      </c>
    </row>
    <row r="256" spans="2:5" x14ac:dyDescent="0.3">
      <c r="B256" s="38">
        <v>109</v>
      </c>
      <c r="C256" s="38">
        <v>3</v>
      </c>
      <c r="D256" s="39">
        <v>1009.635</v>
      </c>
      <c r="E256" s="29">
        <v>55964</v>
      </c>
    </row>
    <row r="257" spans="2:5" x14ac:dyDescent="0.3">
      <c r="B257" s="38">
        <v>109</v>
      </c>
      <c r="C257" s="38">
        <v>3</v>
      </c>
      <c r="D257" s="39">
        <v>2019.27</v>
      </c>
      <c r="E257" s="29">
        <v>70933</v>
      </c>
    </row>
    <row r="258" spans="2:5" x14ac:dyDescent="0.3">
      <c r="B258" s="38">
        <v>109</v>
      </c>
      <c r="C258" s="38">
        <v>3</v>
      </c>
      <c r="D258" s="39">
        <v>2221.1970000000001</v>
      </c>
      <c r="E258" s="29">
        <v>89119</v>
      </c>
    </row>
    <row r="259" spans="2:5" x14ac:dyDescent="0.3">
      <c r="B259" s="38">
        <v>109</v>
      </c>
      <c r="C259" s="38">
        <v>3</v>
      </c>
      <c r="D259" s="30">
        <v>2826.9780000000001</v>
      </c>
      <c r="E259" s="29">
        <v>32</v>
      </c>
    </row>
    <row r="260" spans="2:5" x14ac:dyDescent="0.3">
      <c r="B260" s="38">
        <v>109</v>
      </c>
      <c r="C260" s="38">
        <v>4</v>
      </c>
      <c r="D260" s="30">
        <v>1691.36</v>
      </c>
      <c r="E260" s="29">
        <v>17555</v>
      </c>
    </row>
    <row r="261" spans="2:5" x14ac:dyDescent="0.3">
      <c r="B261" s="38">
        <v>109</v>
      </c>
      <c r="C261" s="38">
        <v>4</v>
      </c>
      <c r="D261" s="30">
        <v>3382.72</v>
      </c>
      <c r="E261" s="29">
        <v>21887</v>
      </c>
    </row>
    <row r="262" spans="2:5" x14ac:dyDescent="0.3">
      <c r="B262" s="38">
        <v>109</v>
      </c>
      <c r="C262" s="38">
        <v>4</v>
      </c>
      <c r="D262" s="30">
        <v>3720.9920000000002</v>
      </c>
      <c r="E262" s="29">
        <v>28291</v>
      </c>
    </row>
    <row r="263" spans="2:5" x14ac:dyDescent="0.3">
      <c r="B263" s="38">
        <v>109</v>
      </c>
      <c r="C263" s="38">
        <v>4</v>
      </c>
      <c r="D263" s="30">
        <v>4735.808</v>
      </c>
      <c r="E263" s="29">
        <v>15</v>
      </c>
    </row>
    <row r="264" spans="2:5" x14ac:dyDescent="0.3">
      <c r="B264" s="38">
        <v>109</v>
      </c>
      <c r="C264" s="38" t="s">
        <v>65</v>
      </c>
      <c r="D264" s="30">
        <v>899.69955000000004</v>
      </c>
      <c r="E264" s="29">
        <v>1</v>
      </c>
    </row>
    <row r="265" spans="2:5" x14ac:dyDescent="0.3">
      <c r="B265" s="38">
        <v>115</v>
      </c>
      <c r="C265" s="38">
        <v>1</v>
      </c>
      <c r="D265" s="30">
        <v>1201.19</v>
      </c>
      <c r="E265" s="29">
        <v>26193</v>
      </c>
    </row>
    <row r="266" spans="2:5" x14ac:dyDescent="0.3">
      <c r="B266" s="38">
        <v>115</v>
      </c>
      <c r="C266" s="38">
        <v>1</v>
      </c>
      <c r="D266" s="30">
        <v>1321.309</v>
      </c>
      <c r="E266" s="29">
        <v>185082</v>
      </c>
    </row>
    <row r="267" spans="2:5" x14ac:dyDescent="0.3">
      <c r="B267" s="38">
        <v>115</v>
      </c>
      <c r="C267" s="38">
        <v>1</v>
      </c>
      <c r="D267" s="30">
        <v>1561.547</v>
      </c>
      <c r="E267" s="29">
        <v>1964</v>
      </c>
    </row>
    <row r="268" spans="2:5" x14ac:dyDescent="0.3">
      <c r="B268" s="38">
        <v>115</v>
      </c>
      <c r="C268" s="38">
        <v>2</v>
      </c>
      <c r="D268" s="30">
        <v>1473.89</v>
      </c>
      <c r="E268" s="29">
        <v>26312</v>
      </c>
    </row>
    <row r="269" spans="2:5" x14ac:dyDescent="0.3">
      <c r="B269" s="38">
        <v>115</v>
      </c>
      <c r="C269" s="38">
        <v>2</v>
      </c>
      <c r="D269" s="30">
        <v>1621.279</v>
      </c>
      <c r="E269" s="29">
        <v>193115</v>
      </c>
    </row>
    <row r="270" spans="2:5" x14ac:dyDescent="0.3">
      <c r="B270" s="38">
        <v>115</v>
      </c>
      <c r="C270" s="38">
        <v>2</v>
      </c>
      <c r="D270" s="30">
        <v>1916.057</v>
      </c>
      <c r="E270" s="29">
        <v>1819</v>
      </c>
    </row>
    <row r="271" spans="2:5" x14ac:dyDescent="0.3">
      <c r="B271" s="38">
        <v>115</v>
      </c>
      <c r="C271" s="38">
        <v>3</v>
      </c>
      <c r="D271" s="30">
        <v>2019.27</v>
      </c>
      <c r="E271" s="29">
        <v>16799</v>
      </c>
    </row>
    <row r="272" spans="2:5" x14ac:dyDescent="0.3">
      <c r="B272" s="38">
        <v>115</v>
      </c>
      <c r="C272" s="38">
        <v>3</v>
      </c>
      <c r="D272" s="30">
        <v>2221.1970000000001</v>
      </c>
      <c r="E272" s="29">
        <v>125960</v>
      </c>
    </row>
    <row r="273" spans="2:5" x14ac:dyDescent="0.3">
      <c r="B273" s="38">
        <v>115</v>
      </c>
      <c r="C273" s="38">
        <v>3</v>
      </c>
      <c r="D273" s="30">
        <v>2625.0509999999999</v>
      </c>
      <c r="E273" s="29">
        <v>1065</v>
      </c>
    </row>
    <row r="274" spans="2:5" x14ac:dyDescent="0.3">
      <c r="B274" s="38">
        <v>115</v>
      </c>
      <c r="C274" s="38">
        <v>4</v>
      </c>
      <c r="D274" s="30">
        <v>3382.72</v>
      </c>
      <c r="E274" s="29">
        <v>3836</v>
      </c>
    </row>
    <row r="275" spans="2:5" x14ac:dyDescent="0.3">
      <c r="B275" s="38">
        <v>115</v>
      </c>
      <c r="C275" s="38">
        <v>4</v>
      </c>
      <c r="D275" s="30">
        <v>3720.9920000000002</v>
      </c>
      <c r="E275" s="29">
        <v>28118</v>
      </c>
    </row>
    <row r="276" spans="2:5" x14ac:dyDescent="0.3">
      <c r="B276" s="38">
        <v>115</v>
      </c>
      <c r="C276" s="38">
        <v>4</v>
      </c>
      <c r="D276" s="30">
        <v>4397.5360000000001</v>
      </c>
      <c r="E276" s="29">
        <v>207</v>
      </c>
    </row>
    <row r="277" spans="2:5" x14ac:dyDescent="0.3">
      <c r="B277" s="38">
        <v>118</v>
      </c>
      <c r="C277" s="38">
        <v>1</v>
      </c>
      <c r="D277" s="30">
        <v>600.59500000000003</v>
      </c>
      <c r="E277" s="29">
        <v>1007</v>
      </c>
    </row>
    <row r="278" spans="2:5" x14ac:dyDescent="0.3">
      <c r="B278" s="38">
        <v>118</v>
      </c>
      <c r="C278" s="38">
        <v>1</v>
      </c>
      <c r="D278" s="30">
        <v>1321.309</v>
      </c>
      <c r="E278" s="29">
        <v>172134</v>
      </c>
    </row>
    <row r="279" spans="2:5" x14ac:dyDescent="0.3">
      <c r="B279" s="38">
        <v>118</v>
      </c>
      <c r="C279" s="38">
        <v>2</v>
      </c>
      <c r="D279" s="30">
        <v>736.94500000000005</v>
      </c>
      <c r="E279" s="29">
        <v>3043</v>
      </c>
    </row>
    <row r="280" spans="2:5" x14ac:dyDescent="0.3">
      <c r="B280" s="38">
        <v>118</v>
      </c>
      <c r="C280" s="38">
        <v>2</v>
      </c>
      <c r="D280" s="30">
        <v>1621.279</v>
      </c>
      <c r="E280" s="29">
        <v>268640</v>
      </c>
    </row>
    <row r="281" spans="2:5" x14ac:dyDescent="0.3">
      <c r="B281" s="38">
        <v>118</v>
      </c>
      <c r="C281" s="38">
        <v>3</v>
      </c>
      <c r="D281" s="30">
        <v>1009.635</v>
      </c>
      <c r="E281" s="29">
        <v>1372</v>
      </c>
    </row>
    <row r="282" spans="2:5" x14ac:dyDescent="0.3">
      <c r="B282" s="38">
        <v>118</v>
      </c>
      <c r="C282" s="38">
        <v>3</v>
      </c>
      <c r="D282" s="30">
        <v>2221.1970000000001</v>
      </c>
      <c r="E282" s="29">
        <v>196602</v>
      </c>
    </row>
    <row r="283" spans="2:5" x14ac:dyDescent="0.3">
      <c r="B283" s="38">
        <v>118</v>
      </c>
      <c r="C283" s="38">
        <v>4</v>
      </c>
      <c r="D283" s="30">
        <v>1691.36</v>
      </c>
      <c r="E283" s="29">
        <v>9</v>
      </c>
    </row>
    <row r="284" spans="2:5" x14ac:dyDescent="0.3">
      <c r="B284" s="38">
        <v>118</v>
      </c>
      <c r="C284" s="38">
        <v>4</v>
      </c>
      <c r="D284" s="30">
        <v>3720.9920000000002</v>
      </c>
      <c r="E284" s="29">
        <v>23248</v>
      </c>
    </row>
    <row r="285" spans="2:5" x14ac:dyDescent="0.3">
      <c r="B285" s="38">
        <v>132</v>
      </c>
      <c r="C285" s="38">
        <v>1</v>
      </c>
      <c r="D285" s="30">
        <v>1321.309</v>
      </c>
      <c r="E285" s="29">
        <v>550514</v>
      </c>
    </row>
    <row r="286" spans="2:5" x14ac:dyDescent="0.3">
      <c r="B286" s="38">
        <v>132</v>
      </c>
      <c r="C286" s="38">
        <v>2</v>
      </c>
      <c r="D286" s="30">
        <v>1621.279</v>
      </c>
      <c r="E286" s="29">
        <v>498521</v>
      </c>
    </row>
    <row r="287" spans="2:5" x14ac:dyDescent="0.3">
      <c r="B287" s="38">
        <v>132</v>
      </c>
      <c r="C287" s="38">
        <v>3</v>
      </c>
      <c r="D287" s="30">
        <v>2221.1970000000001</v>
      </c>
      <c r="E287" s="29">
        <v>309388</v>
      </c>
    </row>
    <row r="288" spans="2:5" x14ac:dyDescent="0.3">
      <c r="B288" s="38">
        <v>132</v>
      </c>
      <c r="C288" s="38">
        <v>4</v>
      </c>
      <c r="D288" s="30">
        <v>3720.9920000000002</v>
      </c>
      <c r="E288" s="29">
        <v>12550</v>
      </c>
    </row>
    <row r="289" spans="2:5" x14ac:dyDescent="0.3">
      <c r="B289" s="38">
        <v>151</v>
      </c>
      <c r="C289" s="38">
        <v>1</v>
      </c>
      <c r="D289" s="30">
        <v>1561.547</v>
      </c>
      <c r="E289" s="29">
        <v>1614</v>
      </c>
    </row>
    <row r="290" spans="2:5" x14ac:dyDescent="0.3">
      <c r="B290" s="38">
        <v>151</v>
      </c>
      <c r="C290" s="38">
        <v>1</v>
      </c>
      <c r="D290" s="30">
        <v>1681.6659999999999</v>
      </c>
      <c r="E290" s="29">
        <v>258539</v>
      </c>
    </row>
    <row r="291" spans="2:5" x14ac:dyDescent="0.3">
      <c r="B291" s="38">
        <v>151</v>
      </c>
      <c r="C291" s="38">
        <v>2</v>
      </c>
      <c r="D291" s="30">
        <v>1916.057</v>
      </c>
      <c r="E291" s="29">
        <v>2962</v>
      </c>
    </row>
    <row r="292" spans="2:5" x14ac:dyDescent="0.3">
      <c r="B292" s="38">
        <v>151</v>
      </c>
      <c r="C292" s="38">
        <v>2</v>
      </c>
      <c r="D292" s="30">
        <v>2063.4459999999999</v>
      </c>
      <c r="E292" s="29">
        <v>390648</v>
      </c>
    </row>
    <row r="293" spans="2:5" x14ac:dyDescent="0.3">
      <c r="B293" s="38">
        <v>151</v>
      </c>
      <c r="C293" s="38">
        <v>3</v>
      </c>
      <c r="D293" s="30">
        <v>2625.0509999999999</v>
      </c>
      <c r="E293" s="29">
        <v>2525</v>
      </c>
    </row>
    <row r="294" spans="2:5" x14ac:dyDescent="0.3">
      <c r="B294" s="38">
        <v>151</v>
      </c>
      <c r="C294" s="38">
        <v>3</v>
      </c>
      <c r="D294" s="30">
        <v>2826.9780000000001</v>
      </c>
      <c r="E294" s="29">
        <v>264213</v>
      </c>
    </row>
    <row r="295" spans="2:5" x14ac:dyDescent="0.3">
      <c r="B295" s="38">
        <v>151</v>
      </c>
      <c r="C295" s="38">
        <v>4</v>
      </c>
      <c r="D295" s="30">
        <v>4397.5360000000001</v>
      </c>
      <c r="E295" s="29">
        <v>2446</v>
      </c>
    </row>
    <row r="296" spans="2:5" x14ac:dyDescent="0.3">
      <c r="B296" s="38">
        <v>151</v>
      </c>
      <c r="C296" s="38">
        <v>4</v>
      </c>
      <c r="D296" s="30">
        <v>4735.808</v>
      </c>
      <c r="E296" s="29">
        <v>56832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1C9A-FDA4-4D80-AA7F-79FF8DD13AF4}">
  <dimension ref="B1:N26"/>
  <sheetViews>
    <sheetView showGridLines="0" workbookViewId="0"/>
  </sheetViews>
  <sheetFormatPr baseColWidth="10" defaultRowHeight="14.4" x14ac:dyDescent="0.3"/>
  <cols>
    <col min="1" max="1" width="4.6640625" customWidth="1"/>
    <col min="2" max="2" width="17.88671875" style="28" customWidth="1"/>
    <col min="3" max="14" width="17.88671875" customWidth="1"/>
  </cols>
  <sheetData>
    <row r="1" spans="2:14" ht="15" thickBot="1" x14ac:dyDescent="0.35"/>
    <row r="2" spans="2:14" ht="47.4" thickBot="1" x14ac:dyDescent="0.35">
      <c r="B2" s="31" t="s">
        <v>66</v>
      </c>
      <c r="C2" s="32" t="s">
        <v>67</v>
      </c>
      <c r="D2" s="32" t="s">
        <v>68</v>
      </c>
      <c r="E2" s="32" t="s">
        <v>69</v>
      </c>
      <c r="F2" s="32" t="s">
        <v>70</v>
      </c>
      <c r="G2" s="32" t="s">
        <v>83</v>
      </c>
      <c r="H2" s="32" t="s">
        <v>84</v>
      </c>
      <c r="I2" s="32" t="s">
        <v>71</v>
      </c>
      <c r="J2" s="32" t="s">
        <v>72</v>
      </c>
      <c r="K2" s="32" t="s">
        <v>85</v>
      </c>
      <c r="L2" s="32" t="s">
        <v>86</v>
      </c>
      <c r="M2" s="32" t="s">
        <v>88</v>
      </c>
      <c r="N2" s="32" t="s">
        <v>89</v>
      </c>
    </row>
    <row r="3" spans="2:14" ht="15.6" x14ac:dyDescent="0.3">
      <c r="B3" s="40">
        <v>1</v>
      </c>
      <c r="C3" s="33">
        <v>1201.1945768289734</v>
      </c>
      <c r="D3" s="33">
        <v>1321.3140345118709</v>
      </c>
      <c r="E3" s="33">
        <v>1561.5529498776655</v>
      </c>
      <c r="F3" s="33">
        <v>1801.7918652434601</v>
      </c>
      <c r="G3" s="33">
        <v>1201.1945768289734</v>
      </c>
      <c r="H3" s="33">
        <v>1201.1945768289734</v>
      </c>
      <c r="I3" s="33">
        <v>1681.6724075605625</v>
      </c>
      <c r="J3" s="33">
        <v>1921.9113229263576</v>
      </c>
      <c r="K3" s="33">
        <v>1321.3140345118709</v>
      </c>
      <c r="L3" s="33">
        <v>1321.3140345118709</v>
      </c>
      <c r="M3" s="33">
        <v>600.59728841448668</v>
      </c>
      <c r="N3" s="33">
        <v>0</v>
      </c>
    </row>
    <row r="4" spans="2:14" ht="15.6" x14ac:dyDescent="0.3">
      <c r="B4" s="40">
        <v>2</v>
      </c>
      <c r="C4" s="33">
        <v>1473.8858139182094</v>
      </c>
      <c r="D4" s="33">
        <v>1621.2743953100305</v>
      </c>
      <c r="E4" s="33">
        <v>1916.0515580936722</v>
      </c>
      <c r="F4" s="33">
        <v>2210.828720877314</v>
      </c>
      <c r="G4" s="33">
        <v>1473.8858139182094</v>
      </c>
      <c r="H4" s="33">
        <v>1473.8858139182094</v>
      </c>
      <c r="I4" s="33">
        <v>2063.4401394854931</v>
      </c>
      <c r="J4" s="33">
        <v>2358.217302269135</v>
      </c>
      <c r="K4" s="33">
        <v>1621.2743953100305</v>
      </c>
      <c r="L4" s="33">
        <v>1621.2743953100305</v>
      </c>
      <c r="M4" s="33">
        <v>736.94290695910468</v>
      </c>
      <c r="N4" s="33">
        <v>0</v>
      </c>
    </row>
    <row r="5" spans="2:14" ht="15.6" x14ac:dyDescent="0.3">
      <c r="B5" s="40">
        <v>3</v>
      </c>
      <c r="C5" s="33">
        <v>2019.2682880966818</v>
      </c>
      <c r="D5" s="33">
        <v>2221.19511690635</v>
      </c>
      <c r="E5" s="33">
        <v>2625.0487745256864</v>
      </c>
      <c r="F5" s="33">
        <v>3028.9024321450224</v>
      </c>
      <c r="G5" s="33">
        <v>2019.2682880966818</v>
      </c>
      <c r="H5" s="33">
        <v>2019.2682880966818</v>
      </c>
      <c r="I5" s="33">
        <v>2826.9756033353542</v>
      </c>
      <c r="J5" s="33">
        <v>3230.8292609546911</v>
      </c>
      <c r="K5" s="33">
        <v>2221.19511690635</v>
      </c>
      <c r="L5" s="33">
        <v>2221.19511690635</v>
      </c>
      <c r="M5" s="33">
        <v>1009.6341440483409</v>
      </c>
      <c r="N5" s="33">
        <v>0</v>
      </c>
    </row>
    <row r="6" spans="2:14" ht="15.6" x14ac:dyDescent="0.3">
      <c r="B6" s="40">
        <v>4</v>
      </c>
      <c r="C6" s="33">
        <v>3382.7244735428621</v>
      </c>
      <c r="D6" s="33">
        <v>3720.9969208971488</v>
      </c>
      <c r="E6" s="33">
        <v>4397.5418156057212</v>
      </c>
      <c r="F6" s="33">
        <v>5074.0867103142937</v>
      </c>
      <c r="G6" s="33">
        <v>3382.7244735428621</v>
      </c>
      <c r="H6" s="33">
        <v>3382.7244735428621</v>
      </c>
      <c r="I6" s="33">
        <v>4735.814262960007</v>
      </c>
      <c r="J6" s="33">
        <v>5412.3591576685794</v>
      </c>
      <c r="K6" s="33">
        <v>3720.9969208971488</v>
      </c>
      <c r="L6" s="33">
        <v>3720.9969208971488</v>
      </c>
      <c r="M6" s="33">
        <v>1691.3622367714311</v>
      </c>
      <c r="N6" s="33">
        <v>0</v>
      </c>
    </row>
    <row r="7" spans="2:14" ht="15.6" x14ac:dyDescent="0.3">
      <c r="B7" s="38" t="s">
        <v>62</v>
      </c>
      <c r="C7" s="33">
        <v>1501.4932210362167</v>
      </c>
      <c r="D7" s="33">
        <v>1651.6425431398386</v>
      </c>
      <c r="E7" s="33">
        <v>1951.9411873470817</v>
      </c>
      <c r="F7" s="33">
        <v>2252.2398315543251</v>
      </c>
      <c r="G7" s="33">
        <v>1501.4932210362167</v>
      </c>
      <c r="H7" s="33">
        <v>1501.4932210362167</v>
      </c>
      <c r="I7" s="33">
        <v>2102.0905094507034</v>
      </c>
      <c r="J7" s="33">
        <v>2402.3891536579467</v>
      </c>
      <c r="K7" s="33">
        <v>1651.6425431398386</v>
      </c>
      <c r="L7" s="33">
        <v>1651.6425431398386</v>
      </c>
      <c r="M7" s="33">
        <v>750.74661051810835</v>
      </c>
      <c r="N7" s="33">
        <v>0</v>
      </c>
    </row>
    <row r="8" spans="2:14" ht="15.6" x14ac:dyDescent="0.3">
      <c r="B8" s="40" t="s">
        <v>63</v>
      </c>
      <c r="C8" s="33">
        <v>1842.3572673977617</v>
      </c>
      <c r="D8" s="33">
        <v>2026.5929941375382</v>
      </c>
      <c r="E8" s="33">
        <v>2395.0644476170901</v>
      </c>
      <c r="F8" s="33">
        <v>2763.5359010966426</v>
      </c>
      <c r="G8" s="33">
        <v>1842.3572673977617</v>
      </c>
      <c r="H8" s="33">
        <v>1842.3572673977617</v>
      </c>
      <c r="I8" s="33">
        <v>2579.3001743568666</v>
      </c>
      <c r="J8" s="33">
        <v>2947.7716278364187</v>
      </c>
      <c r="K8" s="33">
        <v>2026.5929941375382</v>
      </c>
      <c r="L8" s="33">
        <v>2026.5929941375382</v>
      </c>
      <c r="M8" s="33">
        <v>921.17863369888084</v>
      </c>
      <c r="N8" s="33">
        <v>0</v>
      </c>
    </row>
    <row r="9" spans="2:14" ht="15.6" x14ac:dyDescent="0.3">
      <c r="B9" s="38" t="s">
        <v>64</v>
      </c>
      <c r="C9" s="33">
        <v>2524.0853601208523</v>
      </c>
      <c r="D9" s="33">
        <v>2776.4938961329376</v>
      </c>
      <c r="E9" s="33">
        <v>3281.3109681571082</v>
      </c>
      <c r="F9" s="33">
        <v>3786.1280401812783</v>
      </c>
      <c r="G9" s="33">
        <v>2524.0853601208523</v>
      </c>
      <c r="H9" s="33">
        <v>2524.0853601208523</v>
      </c>
      <c r="I9" s="33">
        <v>3533.719504169193</v>
      </c>
      <c r="J9" s="33">
        <v>4038.536576193364</v>
      </c>
      <c r="K9" s="33">
        <v>2776.4938961329376</v>
      </c>
      <c r="L9" s="33">
        <v>2776.4938961329376</v>
      </c>
      <c r="M9" s="33">
        <v>1262.0426800604262</v>
      </c>
      <c r="N9" s="33">
        <v>0</v>
      </c>
    </row>
    <row r="10" spans="2:14" ht="15.6" x14ac:dyDescent="0.3">
      <c r="B10" s="40" t="s">
        <v>73</v>
      </c>
      <c r="C10" s="33">
        <v>4228.4055919285775</v>
      </c>
      <c r="D10" s="33">
        <v>4651.246151121436</v>
      </c>
      <c r="E10" s="33">
        <v>5496.9272695071513</v>
      </c>
      <c r="F10" s="33">
        <v>6342.6083878928675</v>
      </c>
      <c r="G10" s="33">
        <v>4228.4055919285775</v>
      </c>
      <c r="H10" s="33">
        <v>4228.4055919285775</v>
      </c>
      <c r="I10" s="33">
        <v>5919.767828700009</v>
      </c>
      <c r="J10" s="33">
        <v>6765.4489470857243</v>
      </c>
      <c r="K10" s="33">
        <v>4651.246151121436</v>
      </c>
      <c r="L10" s="33">
        <v>4651.246151121436</v>
      </c>
      <c r="M10" s="33">
        <v>2114.2027959642887</v>
      </c>
      <c r="N10" s="33">
        <v>0</v>
      </c>
    </row>
    <row r="11" spans="2:14" ht="15.6" x14ac:dyDescent="0.3">
      <c r="B11" s="38" t="s">
        <v>74</v>
      </c>
      <c r="C11" s="33">
        <v>2102.0905094507034</v>
      </c>
      <c r="D11" s="33">
        <v>2312.2995603957743</v>
      </c>
      <c r="E11" s="33">
        <v>2732.7176622859147</v>
      </c>
      <c r="F11" s="33">
        <v>3153.1357641760551</v>
      </c>
      <c r="G11" s="33">
        <v>2102.0905094507034</v>
      </c>
      <c r="H11" s="33">
        <v>2102.0905094507034</v>
      </c>
      <c r="I11" s="33">
        <v>2942.9267132309842</v>
      </c>
      <c r="J11" s="33">
        <v>3363.344815121126</v>
      </c>
      <c r="K11" s="33">
        <v>2312.2995603957743</v>
      </c>
      <c r="L11" s="33">
        <v>2312.2995603957743</v>
      </c>
      <c r="M11" s="33">
        <v>1051.0452547253517</v>
      </c>
      <c r="N11" s="33">
        <v>0</v>
      </c>
    </row>
    <row r="12" spans="2:14" ht="15.6" x14ac:dyDescent="0.3">
      <c r="B12" s="40" t="s">
        <v>75</v>
      </c>
      <c r="C12" s="33">
        <v>2579.3001743568666</v>
      </c>
      <c r="D12" s="33">
        <v>2837.2301917925533</v>
      </c>
      <c r="E12" s="33">
        <v>3353.0902266639264</v>
      </c>
      <c r="F12" s="33">
        <v>3868.9502615352994</v>
      </c>
      <c r="G12" s="33">
        <v>2579.3001743568666</v>
      </c>
      <c r="H12" s="33">
        <v>2579.3001743568666</v>
      </c>
      <c r="I12" s="33">
        <v>3611.0202440996127</v>
      </c>
      <c r="J12" s="33">
        <v>4126.8802789709862</v>
      </c>
      <c r="K12" s="33">
        <v>2837.2301917925533</v>
      </c>
      <c r="L12" s="33">
        <v>2837.2301917925533</v>
      </c>
      <c r="M12" s="33">
        <v>1289.6500871784333</v>
      </c>
      <c r="N12" s="33">
        <v>0</v>
      </c>
    </row>
    <row r="13" spans="2:14" ht="15.6" x14ac:dyDescent="0.3">
      <c r="B13" s="38" t="s">
        <v>76</v>
      </c>
      <c r="C13" s="33">
        <v>3533.719504169193</v>
      </c>
      <c r="D13" s="33">
        <v>3887.0914545861124</v>
      </c>
      <c r="E13" s="33">
        <v>4593.8353554199512</v>
      </c>
      <c r="F13" s="33">
        <v>5300.579256253789</v>
      </c>
      <c r="G13" s="33">
        <v>3533.719504169193</v>
      </c>
      <c r="H13" s="33">
        <v>3533.719504169193</v>
      </c>
      <c r="I13" s="33">
        <v>4947.2073058368696</v>
      </c>
      <c r="J13" s="33">
        <v>5653.9512066707093</v>
      </c>
      <c r="K13" s="33">
        <v>3887.0914545861124</v>
      </c>
      <c r="L13" s="33">
        <v>3887.0914545861124</v>
      </c>
      <c r="M13" s="33">
        <v>1766.8597520845965</v>
      </c>
      <c r="N13" s="33">
        <v>0</v>
      </c>
    </row>
    <row r="14" spans="2:14" ht="15.6" x14ac:dyDescent="0.3">
      <c r="B14" s="40" t="s">
        <v>77</v>
      </c>
      <c r="C14" s="33">
        <v>5919.767828700009</v>
      </c>
      <c r="D14" s="33">
        <v>6511.7446115700104</v>
      </c>
      <c r="E14" s="33">
        <v>7695.6981773100124</v>
      </c>
      <c r="F14" s="33">
        <v>8879.6517430500135</v>
      </c>
      <c r="G14" s="33">
        <v>5919.767828700009</v>
      </c>
      <c r="H14" s="33">
        <v>5919.767828700009</v>
      </c>
      <c r="I14" s="33">
        <v>8287.6749601800129</v>
      </c>
      <c r="J14" s="33">
        <v>9471.628525920014</v>
      </c>
      <c r="K14" s="33">
        <v>6511.7446115700104</v>
      </c>
      <c r="L14" s="33">
        <v>6511.7446115700104</v>
      </c>
      <c r="M14" s="33">
        <v>2959.8839143500045</v>
      </c>
      <c r="N14" s="33">
        <v>0</v>
      </c>
    </row>
    <row r="15" spans="2:14" ht="15.6" x14ac:dyDescent="0.3">
      <c r="B15" s="40" t="s">
        <v>90</v>
      </c>
      <c r="C15" s="33">
        <v>1667.5679</v>
      </c>
      <c r="D15" s="33">
        <v>1834.3246900000001</v>
      </c>
      <c r="E15" s="33">
        <v>2167.8382700000002</v>
      </c>
      <c r="F15" s="33">
        <v>2501.35185</v>
      </c>
      <c r="G15" s="33">
        <v>1667.5679</v>
      </c>
      <c r="H15" s="33">
        <v>1667.5679</v>
      </c>
      <c r="I15" s="33">
        <v>2334.5950599999996</v>
      </c>
      <c r="J15" s="33">
        <v>2668.1086400000004</v>
      </c>
      <c r="K15" s="33">
        <v>1834.3246900000001</v>
      </c>
      <c r="L15" s="33">
        <v>1834.3246900000001</v>
      </c>
      <c r="M15" s="33">
        <v>833.78395</v>
      </c>
      <c r="N15" s="33">
        <v>0</v>
      </c>
    </row>
    <row r="16" spans="2:14" ht="15.6" x14ac:dyDescent="0.3">
      <c r="B16" s="40" t="s">
        <v>91</v>
      </c>
      <c r="C16" s="33">
        <v>1610.7929999999999</v>
      </c>
      <c r="D16" s="33">
        <v>1771.8723</v>
      </c>
      <c r="E16" s="33">
        <v>2094.0308999999997</v>
      </c>
      <c r="F16" s="33">
        <v>2416.1895</v>
      </c>
      <c r="G16" s="33">
        <v>1610.7929999999999</v>
      </c>
      <c r="H16" s="33">
        <v>1610.7929999999999</v>
      </c>
      <c r="I16" s="33">
        <v>2255.1101999999996</v>
      </c>
      <c r="J16" s="33">
        <v>2577.2687999999998</v>
      </c>
      <c r="K16" s="33">
        <v>1771.8723</v>
      </c>
      <c r="L16" s="33">
        <v>1771.8723</v>
      </c>
      <c r="M16" s="33">
        <v>805.39649999999995</v>
      </c>
      <c r="N16" s="33">
        <v>0</v>
      </c>
    </row>
    <row r="17" spans="2:14" ht="15.6" x14ac:dyDescent="0.3">
      <c r="B17" s="40" t="s">
        <v>87</v>
      </c>
      <c r="C17" s="33">
        <v>1730.7340999999999</v>
      </c>
      <c r="D17" s="33">
        <v>1903.8075100000001</v>
      </c>
      <c r="E17" s="33">
        <v>2249.95433</v>
      </c>
      <c r="F17" s="33">
        <v>2596.10115</v>
      </c>
      <c r="G17" s="33">
        <v>1730.7340999999999</v>
      </c>
      <c r="H17" s="33">
        <v>1730.7340999999999</v>
      </c>
      <c r="I17" s="33">
        <v>2423.0277399999995</v>
      </c>
      <c r="J17" s="33">
        <v>2769.1745599999999</v>
      </c>
      <c r="K17" s="33">
        <v>1903.8075100000001</v>
      </c>
      <c r="L17" s="33">
        <v>1903.8075100000001</v>
      </c>
      <c r="M17" s="33">
        <v>865.36704999999995</v>
      </c>
      <c r="N17" s="33">
        <v>0</v>
      </c>
    </row>
    <row r="18" spans="2:14" ht="15.6" x14ac:dyDescent="0.3">
      <c r="B18" s="40" t="s">
        <v>78</v>
      </c>
      <c r="C18" s="33">
        <v>1582.9458999999999</v>
      </c>
      <c r="D18" s="33">
        <v>1741.2404900000001</v>
      </c>
      <c r="E18" s="33">
        <v>2057.8296700000001</v>
      </c>
      <c r="F18" s="33">
        <v>2374.41885</v>
      </c>
      <c r="G18" s="33">
        <v>1582.9458999999999</v>
      </c>
      <c r="H18" s="33">
        <v>1582.9458999999999</v>
      </c>
      <c r="I18" s="33">
        <v>2216.1242599999996</v>
      </c>
      <c r="J18" s="33">
        <v>2532.71344</v>
      </c>
      <c r="K18" s="33">
        <v>1741.2404900000001</v>
      </c>
      <c r="L18" s="33">
        <v>1741.2404900000001</v>
      </c>
      <c r="M18" s="33">
        <v>791.47294999999997</v>
      </c>
      <c r="N18" s="33">
        <v>0</v>
      </c>
    </row>
    <row r="19" spans="2:14" ht="15.6" x14ac:dyDescent="0.3">
      <c r="B19" s="40" t="s">
        <v>79</v>
      </c>
      <c r="C19" s="33">
        <v>1664.9896000000001</v>
      </c>
      <c r="D19" s="33">
        <v>1831.4885600000002</v>
      </c>
      <c r="E19" s="33">
        <v>2164.48648</v>
      </c>
      <c r="F19" s="33">
        <v>2497.4844000000003</v>
      </c>
      <c r="G19" s="33">
        <v>1664.9896000000001</v>
      </c>
      <c r="H19" s="33">
        <v>1664.9896000000001</v>
      </c>
      <c r="I19" s="33">
        <v>2330.9854399999999</v>
      </c>
      <c r="J19" s="33">
        <v>2663.9833600000002</v>
      </c>
      <c r="K19" s="33">
        <v>1831.4885600000002</v>
      </c>
      <c r="L19" s="33">
        <v>1831.4885600000002</v>
      </c>
      <c r="M19" s="33">
        <v>832.49480000000005</v>
      </c>
      <c r="N19" s="33">
        <v>0</v>
      </c>
    </row>
    <row r="20" spans="2:14" ht="15.6" x14ac:dyDescent="0.3">
      <c r="B20" s="40" t="s">
        <v>92</v>
      </c>
      <c r="C20" s="33">
        <v>1401.8404</v>
      </c>
      <c r="D20" s="33">
        <v>1542.0244400000001</v>
      </c>
      <c r="E20" s="33">
        <v>1822.3925200000001</v>
      </c>
      <c r="F20" s="33">
        <v>2102.7606000000001</v>
      </c>
      <c r="G20" s="33">
        <v>1401.8404</v>
      </c>
      <c r="H20" s="33">
        <v>1401.8404</v>
      </c>
      <c r="I20" s="33">
        <v>1962.57656</v>
      </c>
      <c r="J20" s="33">
        <v>2242.9446400000002</v>
      </c>
      <c r="K20" s="33">
        <v>1542.0244400000001</v>
      </c>
      <c r="L20" s="33">
        <v>1542.0244400000001</v>
      </c>
      <c r="M20" s="33">
        <v>700.92020000000002</v>
      </c>
      <c r="N20" s="33">
        <v>0</v>
      </c>
    </row>
    <row r="21" spans="2:14" ht="15.6" x14ac:dyDescent="0.3">
      <c r="B21" s="40" t="s">
        <v>93</v>
      </c>
      <c r="C21" s="33">
        <v>1393.5966000000001</v>
      </c>
      <c r="D21" s="33">
        <v>1532.9562600000002</v>
      </c>
      <c r="E21" s="33">
        <v>1811.6755800000001</v>
      </c>
      <c r="F21" s="33">
        <v>2090.3949000000002</v>
      </c>
      <c r="G21" s="33">
        <v>1393.5966000000001</v>
      </c>
      <c r="H21" s="33">
        <v>1393.5966000000001</v>
      </c>
      <c r="I21" s="33">
        <v>1951.0352399999999</v>
      </c>
      <c r="J21" s="33">
        <v>2229.7545600000003</v>
      </c>
      <c r="K21" s="33">
        <v>1532.9562600000002</v>
      </c>
      <c r="L21" s="33">
        <v>1532.9562600000002</v>
      </c>
      <c r="M21" s="33">
        <v>696.79830000000004</v>
      </c>
      <c r="N21" s="33">
        <v>0</v>
      </c>
    </row>
    <row r="22" spans="2:14" ht="15.6" x14ac:dyDescent="0.3">
      <c r="B22" s="40" t="s">
        <v>94</v>
      </c>
      <c r="C22" s="33">
        <v>1585.8393000000001</v>
      </c>
      <c r="D22" s="33">
        <v>1744.4232300000003</v>
      </c>
      <c r="E22" s="33">
        <v>2061.5910900000003</v>
      </c>
      <c r="F22" s="33">
        <v>2378.7589500000004</v>
      </c>
      <c r="G22" s="33">
        <v>1585.8393000000001</v>
      </c>
      <c r="H22" s="33">
        <v>1585.8393000000001</v>
      </c>
      <c r="I22" s="33">
        <v>2220.1750200000001</v>
      </c>
      <c r="J22" s="33">
        <v>2537.3428800000002</v>
      </c>
      <c r="K22" s="33">
        <v>1744.4232300000003</v>
      </c>
      <c r="L22" s="33">
        <v>1744.4232300000003</v>
      </c>
      <c r="M22" s="33">
        <v>792.91965000000005</v>
      </c>
      <c r="N22" s="33">
        <v>0</v>
      </c>
    </row>
    <row r="23" spans="2:14" ht="15.6" x14ac:dyDescent="0.3">
      <c r="B23" s="40" t="s">
        <v>80</v>
      </c>
      <c r="C23" s="33">
        <v>1725.1780000000001</v>
      </c>
      <c r="D23" s="33">
        <v>1897.6958000000002</v>
      </c>
      <c r="E23" s="33">
        <v>2242.7314000000001</v>
      </c>
      <c r="F23" s="33">
        <v>2587.7670000000003</v>
      </c>
      <c r="G23" s="33">
        <v>1725.1780000000001</v>
      </c>
      <c r="H23" s="33">
        <v>1725.1780000000001</v>
      </c>
      <c r="I23" s="33">
        <v>2415.2492000000002</v>
      </c>
      <c r="J23" s="33">
        <v>2760.2848000000004</v>
      </c>
      <c r="K23" s="33">
        <v>1897.6958000000002</v>
      </c>
      <c r="L23" s="33">
        <v>1897.6958000000002</v>
      </c>
      <c r="M23" s="33">
        <v>862.58900000000006</v>
      </c>
      <c r="N23" s="33">
        <v>0</v>
      </c>
    </row>
    <row r="24" spans="2:14" ht="15.6" x14ac:dyDescent="0.3">
      <c r="B24" s="40" t="s">
        <v>95</v>
      </c>
      <c r="C24" s="33">
        <v>1799.3991000000001</v>
      </c>
      <c r="D24" s="33">
        <v>1979.3390100000004</v>
      </c>
      <c r="E24" s="33">
        <v>2339.2188300000003</v>
      </c>
      <c r="F24" s="33">
        <v>2699.0986499999999</v>
      </c>
      <c r="G24" s="33">
        <v>1799.3991000000001</v>
      </c>
      <c r="H24" s="33">
        <v>1799.3991000000001</v>
      </c>
      <c r="I24" s="33">
        <v>2519.1587399999999</v>
      </c>
      <c r="J24" s="33">
        <v>2879.0385600000004</v>
      </c>
      <c r="K24" s="33">
        <v>1979.3390100000004</v>
      </c>
      <c r="L24" s="33">
        <v>1979.3390100000004</v>
      </c>
      <c r="M24" s="33">
        <v>899.69955000000004</v>
      </c>
      <c r="N24" s="33">
        <v>0</v>
      </c>
    </row>
    <row r="25" spans="2:14" x14ac:dyDescent="0.3">
      <c r="B25" s="34" t="s">
        <v>81</v>
      </c>
    </row>
    <row r="26" spans="2:14" x14ac:dyDescent="0.3">
      <c r="B26" s="34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72DA-E1FE-42A9-ACDB-A2CD5A9CD8F6}">
  <dimension ref="A1:C30"/>
  <sheetViews>
    <sheetView showGridLines="0" workbookViewId="0"/>
  </sheetViews>
  <sheetFormatPr baseColWidth="10" defaultRowHeight="14.4" x14ac:dyDescent="0.3"/>
  <cols>
    <col min="1" max="1" width="4.77734375" customWidth="1"/>
    <col min="2" max="2" width="11.5546875" style="28"/>
    <col min="3" max="3" width="14.6640625" style="28" bestFit="1" customWidth="1"/>
    <col min="4" max="16384" width="11.5546875" style="28"/>
  </cols>
  <sheetData>
    <row r="1" spans="2:3" ht="15" thickBot="1" x14ac:dyDescent="0.35"/>
    <row r="2" spans="2:3" ht="15" thickBot="1" x14ac:dyDescent="0.35">
      <c r="B2" s="22" t="s">
        <v>4</v>
      </c>
      <c r="C2" s="43" t="s">
        <v>97</v>
      </c>
    </row>
    <row r="3" spans="2:3" x14ac:dyDescent="0.3">
      <c r="B3" s="5">
        <v>4</v>
      </c>
      <c r="C3" s="44">
        <f>+SUMIFS([1]KM!$CT:$CT,[1]KM!$C:$C,B3)</f>
        <v>220762.97</v>
      </c>
    </row>
    <row r="4" spans="2:3" x14ac:dyDescent="0.3">
      <c r="B4" s="5">
        <v>7</v>
      </c>
      <c r="C4" s="44">
        <f>+SUMIFS([1]KM!$CT:$CT,[1]KM!$C:$C,B4)</f>
        <v>182515.20000000001</v>
      </c>
    </row>
    <row r="5" spans="2:3" x14ac:dyDescent="0.3">
      <c r="B5" s="5">
        <v>12</v>
      </c>
      <c r="C5" s="44">
        <f>+SUMIFS([1]KM!$CT:$CT,[1]KM!$C:$C,B5)</f>
        <v>321436.53999999998</v>
      </c>
    </row>
    <row r="6" spans="2:3" x14ac:dyDescent="0.3">
      <c r="B6" s="5">
        <v>25</v>
      </c>
      <c r="C6" s="44">
        <f>+SUMIFS([1]KM!$CT:$CT,[1]KM!$C:$C,B6)</f>
        <v>167186.26</v>
      </c>
    </row>
    <row r="7" spans="2:3" x14ac:dyDescent="0.3">
      <c r="B7" s="5">
        <v>26</v>
      </c>
      <c r="C7" s="44">
        <f>+SUMIFS([1]KM!$CT:$CT,[1]KM!$C:$C,B7)</f>
        <v>237649.91</v>
      </c>
    </row>
    <row r="8" spans="2:3" x14ac:dyDescent="0.3">
      <c r="B8" s="5">
        <v>34</v>
      </c>
      <c r="C8" s="44">
        <f>+SUMIFS([1]KM!$CT:$CT,[1]KM!$C:$C,B8)</f>
        <v>409135.89</v>
      </c>
    </row>
    <row r="9" spans="2:3" x14ac:dyDescent="0.3">
      <c r="B9" s="5">
        <v>39</v>
      </c>
      <c r="C9" s="44">
        <f>+SUMIFS([1]KM!$CT:$CT,[1]KM!$C:$C,B9)</f>
        <v>406701.72</v>
      </c>
    </row>
    <row r="10" spans="2:3" x14ac:dyDescent="0.3">
      <c r="B10" s="5">
        <v>42</v>
      </c>
      <c r="C10" s="44">
        <f>+SUMIFS([1]KM!$CT:$CT,[1]KM!$C:$C,B10)</f>
        <v>258714.44</v>
      </c>
    </row>
    <row r="11" spans="2:3" x14ac:dyDescent="0.3">
      <c r="B11" s="5">
        <v>44</v>
      </c>
      <c r="C11" s="44">
        <f>+SUMIFS([1]KM!$CT:$CT,[1]KM!$C:$C,B11)</f>
        <v>238797.48</v>
      </c>
    </row>
    <row r="12" spans="2:3" x14ac:dyDescent="0.3">
      <c r="B12" s="5">
        <v>47</v>
      </c>
      <c r="C12" s="44">
        <f>+SUMIFS([1]KM!$CT:$CT,[1]KM!$C:$C,B12)</f>
        <v>198509.35</v>
      </c>
    </row>
    <row r="13" spans="2:3" x14ac:dyDescent="0.3">
      <c r="B13" s="5">
        <v>50</v>
      </c>
      <c r="C13" s="44">
        <f>+SUMIFS([1]KM!$CT:$CT,[1]KM!$C:$C,B13)</f>
        <v>324122.03999999998</v>
      </c>
    </row>
    <row r="14" spans="2:3" x14ac:dyDescent="0.3">
      <c r="B14" s="5">
        <v>61</v>
      </c>
      <c r="C14" s="44">
        <f>+SUMIFS([1]KM!$CT:$CT,[1]KM!$C:$C,B14)</f>
        <v>48207.98</v>
      </c>
    </row>
    <row r="15" spans="2:3" x14ac:dyDescent="0.3">
      <c r="B15" s="5">
        <v>62</v>
      </c>
      <c r="C15" s="44">
        <f>+SUMIFS([1]KM!$CT:$CT,[1]KM!$C:$C,B15)</f>
        <v>48829.17</v>
      </c>
    </row>
    <row r="16" spans="2:3" x14ac:dyDescent="0.3">
      <c r="B16" s="5">
        <v>64</v>
      </c>
      <c r="C16" s="44">
        <f>+SUMIFS([1]KM!$CT:$CT,[1]KM!$C:$C,B16)</f>
        <v>234387.87</v>
      </c>
    </row>
    <row r="17" spans="2:3" x14ac:dyDescent="0.3">
      <c r="B17" s="5">
        <v>65</v>
      </c>
      <c r="C17" s="44">
        <f>+SUMIFS([1]KM!$CT:$CT,[1]KM!$C:$C,B17)</f>
        <v>253375.2</v>
      </c>
    </row>
    <row r="18" spans="2:3" x14ac:dyDescent="0.3">
      <c r="B18" s="5">
        <v>68</v>
      </c>
      <c r="C18" s="44">
        <f>+SUMIFS([1]KM!$CT:$CT,[1]KM!$C:$C,B18)</f>
        <v>314763.69</v>
      </c>
    </row>
    <row r="19" spans="2:3" x14ac:dyDescent="0.3">
      <c r="B19" s="5">
        <v>76</v>
      </c>
      <c r="C19" s="44">
        <f>+SUMIFS([1]KM!$CT:$CT,[1]KM!$C:$C,B19)</f>
        <v>281808.89</v>
      </c>
    </row>
    <row r="20" spans="2:3" x14ac:dyDescent="0.3">
      <c r="B20" s="5">
        <v>84</v>
      </c>
      <c r="C20" s="44">
        <f>+SUMIFS([1]KM!$CT:$CT,[1]KM!$C:$C,B20)</f>
        <v>176573.51</v>
      </c>
    </row>
    <row r="21" spans="2:3" x14ac:dyDescent="0.3">
      <c r="B21" s="5">
        <v>102</v>
      </c>
      <c r="C21" s="44">
        <f>+SUMIFS([1]KM!$CT:$CT,[1]KM!$C:$C,B21)</f>
        <v>206472.82</v>
      </c>
    </row>
    <row r="22" spans="2:3" x14ac:dyDescent="0.3">
      <c r="B22" s="5">
        <v>106</v>
      </c>
      <c r="C22" s="44">
        <f>+SUMIFS([1]KM!$CT:$CT,[1]KM!$C:$C,B22)</f>
        <v>558694.41</v>
      </c>
    </row>
    <row r="23" spans="2:3" x14ac:dyDescent="0.3">
      <c r="B23" s="5">
        <v>107</v>
      </c>
      <c r="C23" s="44">
        <f>+SUMIFS([1]KM!$CT:$CT,[1]KM!$C:$C,B23)</f>
        <v>246426.59</v>
      </c>
    </row>
    <row r="24" spans="2:3" x14ac:dyDescent="0.3">
      <c r="B24" s="5">
        <v>108</v>
      </c>
      <c r="C24" s="44">
        <f>+SUMIFS([1]KM!$CT:$CT,[1]KM!$C:$C,B24)</f>
        <v>249057.26</v>
      </c>
    </row>
    <row r="25" spans="2:3" x14ac:dyDescent="0.3">
      <c r="B25" s="8">
        <v>109</v>
      </c>
      <c r="C25" s="44">
        <f>+SUMIFS([1]KM!$CT:$CT,[1]KM!$C:$C,B25)</f>
        <v>204168.76</v>
      </c>
    </row>
    <row r="26" spans="2:3" x14ac:dyDescent="0.3">
      <c r="B26" s="5">
        <v>115</v>
      </c>
      <c r="C26" s="44">
        <f>+SUMIFS([1]KM!$CT:$CT,[1]KM!$C:$C,B26)</f>
        <v>254315.63</v>
      </c>
    </row>
    <row r="27" spans="2:3" x14ac:dyDescent="0.3">
      <c r="B27" s="5">
        <v>118</v>
      </c>
      <c r="C27" s="44">
        <f>+SUMIFS([1]KM!$CT:$CT,[1]KM!$C:$C,B27)</f>
        <v>261460.65</v>
      </c>
    </row>
    <row r="28" spans="2:3" x14ac:dyDescent="0.3">
      <c r="B28" s="5">
        <v>132</v>
      </c>
      <c r="C28" s="44">
        <f>+SUMIFS([1]KM!$CT:$CT,[1]KM!$C:$C,B28)</f>
        <v>382385.93</v>
      </c>
    </row>
    <row r="29" spans="2:3" ht="15" thickBot="1" x14ac:dyDescent="0.35">
      <c r="B29" s="42">
        <v>151</v>
      </c>
      <c r="C29" s="45">
        <f>+SUMIFS([1]KM!$CT:$CT,[1]KM!$C:$C,B29)</f>
        <v>300576.14</v>
      </c>
    </row>
    <row r="30" spans="2:3" ht="15" thickBot="1" x14ac:dyDescent="0.35">
      <c r="B30" s="46" t="s">
        <v>56</v>
      </c>
      <c r="C30" s="47">
        <f>+SUM(C3:C29)</f>
        <v>6987036.2999999998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EDAD5-70EC-4F23-AB12-6DE810BE86EF}">
  <dimension ref="B1:O42"/>
  <sheetViews>
    <sheetView showGridLines="0" tabSelected="1" workbookViewId="0"/>
  </sheetViews>
  <sheetFormatPr baseColWidth="10" defaultRowHeight="14.4" x14ac:dyDescent="0.3"/>
  <cols>
    <col min="1" max="1" width="4.77734375" customWidth="1"/>
    <col min="2" max="2" width="21.88671875" bestFit="1" customWidth="1"/>
    <col min="3" max="3" width="17.6640625" bestFit="1" customWidth="1"/>
    <col min="4" max="4" width="53.88671875" bestFit="1" customWidth="1"/>
    <col min="5" max="5" width="5.88671875" bestFit="1" customWidth="1"/>
    <col min="6" max="7" width="16.6640625" customWidth="1"/>
    <col min="8" max="8" width="15" customWidth="1"/>
    <col min="9" max="9" width="20.77734375" customWidth="1"/>
    <col min="10" max="11" width="17.6640625" customWidth="1"/>
    <col min="12" max="12" width="6.109375" customWidth="1"/>
    <col min="13" max="13" width="17.6640625" style="9" customWidth="1"/>
    <col min="14" max="14" width="26.109375" style="9" customWidth="1"/>
    <col min="15" max="15" width="17.6640625" style="15" bestFit="1" customWidth="1"/>
  </cols>
  <sheetData>
    <row r="1" spans="2:15" ht="15" thickBot="1" x14ac:dyDescent="0.35"/>
    <row r="2" spans="2:15" ht="15" thickBot="1" x14ac:dyDescent="0.35">
      <c r="B2" s="22" t="s">
        <v>0</v>
      </c>
      <c r="C2" s="16">
        <v>22608483023.150002</v>
      </c>
      <c r="D2" s="1"/>
    </row>
    <row r="3" spans="2:15" ht="15" thickBot="1" x14ac:dyDescent="0.35">
      <c r="O3" s="10"/>
    </row>
    <row r="4" spans="2:15" ht="29.4" thickBot="1" x14ac:dyDescent="0.35">
      <c r="B4" s="22" t="s">
        <v>1</v>
      </c>
      <c r="C4" s="23" t="s">
        <v>2</v>
      </c>
      <c r="D4" s="23" t="s">
        <v>3</v>
      </c>
      <c r="E4" s="23" t="s">
        <v>4</v>
      </c>
      <c r="F4" s="24" t="s">
        <v>98</v>
      </c>
      <c r="G4" s="24" t="s">
        <v>49</v>
      </c>
      <c r="H4" s="24" t="s">
        <v>50</v>
      </c>
      <c r="I4" s="24" t="s">
        <v>51</v>
      </c>
      <c r="J4" s="24" t="s">
        <v>52</v>
      </c>
      <c r="K4" s="24" t="s">
        <v>53</v>
      </c>
      <c r="L4" s="25" t="s">
        <v>54</v>
      </c>
      <c r="M4" s="26" t="s">
        <v>55</v>
      </c>
      <c r="N4" s="24" t="s">
        <v>96</v>
      </c>
      <c r="O4" s="21" t="s">
        <v>100</v>
      </c>
    </row>
    <row r="5" spans="2:15" x14ac:dyDescent="0.3">
      <c r="B5" s="2">
        <v>3520</v>
      </c>
      <c r="C5" s="3" t="s">
        <v>5</v>
      </c>
      <c r="D5" s="4" t="s">
        <v>6</v>
      </c>
      <c r="E5" s="5">
        <v>4</v>
      </c>
      <c r="F5" s="51">
        <v>59464015.549999997</v>
      </c>
      <c r="G5" s="11">
        <v>58207361.109999999</v>
      </c>
      <c r="H5" s="11">
        <v>19521013.949999999</v>
      </c>
      <c r="I5" s="11">
        <v>282190910.35000002</v>
      </c>
      <c r="J5" s="11">
        <f>+SUMIFS('BASE JUNIO'!F:F,'BASE JUNIO'!B:B,'LIQUIDACIÓN JUNIO 2026'!E5)</f>
        <v>996444877.38999999</v>
      </c>
      <c r="K5" s="11">
        <f>+J5-SUM(F5:I5)</f>
        <v>577061576.42999995</v>
      </c>
      <c r="L5" s="12">
        <f t="shared" ref="L5:L31" si="0">+K5/SUM($K$5:$K$31)</f>
        <v>2.6483162697923536E-2</v>
      </c>
      <c r="M5" s="13">
        <f t="shared" ref="M5:M31" si="1">+L5*($C$2-SUM($F$32:$H$32))</f>
        <v>481789577.62363809</v>
      </c>
      <c r="N5" s="13">
        <v>-3216923.7648649914</v>
      </c>
      <c r="O5" s="20">
        <f>+SUM(M5:N5,F5:H5)</f>
        <v>615765044.46877313</v>
      </c>
    </row>
    <row r="6" spans="2:15" x14ac:dyDescent="0.3">
      <c r="B6" s="2">
        <v>1337</v>
      </c>
      <c r="C6" s="3" t="s">
        <v>9</v>
      </c>
      <c r="D6" s="4" t="s">
        <v>10</v>
      </c>
      <c r="E6" s="5">
        <v>7</v>
      </c>
      <c r="F6" s="51">
        <v>44643506.57</v>
      </c>
      <c r="G6" s="11">
        <v>25787148.09</v>
      </c>
      <c r="H6" s="11">
        <v>19212729.850000001</v>
      </c>
      <c r="I6" s="11">
        <v>228153238.72999999</v>
      </c>
      <c r="J6" s="11">
        <f>+SUMIFS('BASE JUNIO'!F:F,'BASE JUNIO'!B:B,'LIQUIDACIÓN JUNIO 2026'!E6)</f>
        <v>749212886.35000002</v>
      </c>
      <c r="K6" s="11">
        <f t="shared" ref="K6:K31" si="2">+J6-SUM(F6:I6)</f>
        <v>431416263.11000001</v>
      </c>
      <c r="L6" s="12">
        <f t="shared" si="0"/>
        <v>1.9799043209833694E-2</v>
      </c>
      <c r="M6" s="13">
        <f t="shared" si="1"/>
        <v>360190086.59286219</v>
      </c>
      <c r="N6" s="13">
        <v>-2565454.4846160649</v>
      </c>
      <c r="O6" s="20">
        <f t="shared" ref="O6:O31" si="3">+SUM(M6:N6,F6:H6)</f>
        <v>447268016.61824614</v>
      </c>
    </row>
    <row r="7" spans="2:15" x14ac:dyDescent="0.3">
      <c r="B7" s="2">
        <v>1327</v>
      </c>
      <c r="C7" s="3" t="s">
        <v>11</v>
      </c>
      <c r="D7" s="4" t="s">
        <v>12</v>
      </c>
      <c r="E7" s="5">
        <v>12</v>
      </c>
      <c r="F7" s="51">
        <v>129597150.45</v>
      </c>
      <c r="G7" s="11">
        <v>114256667.7</v>
      </c>
      <c r="H7" s="11">
        <v>32197244.649999999</v>
      </c>
      <c r="I7" s="11">
        <v>673245573.55999994</v>
      </c>
      <c r="J7" s="11">
        <f>+SUMIFS('BASE JUNIO'!F:F,'BASE JUNIO'!B:B,'LIQUIDACIÓN JUNIO 2026'!E7)</f>
        <v>2030103366.8300002</v>
      </c>
      <c r="K7" s="11">
        <f t="shared" si="2"/>
        <v>1080806730.4700003</v>
      </c>
      <c r="L7" s="12">
        <f t="shared" si="0"/>
        <v>4.9601605196321577E-2</v>
      </c>
      <c r="M7" s="13">
        <f t="shared" si="1"/>
        <v>902367163.98166287</v>
      </c>
      <c r="N7" s="13">
        <v>-6605976.3782570306</v>
      </c>
      <c r="O7" s="20">
        <f t="shared" si="3"/>
        <v>1171812250.4034059</v>
      </c>
    </row>
    <row r="8" spans="2:15" x14ac:dyDescent="0.3">
      <c r="B8" s="2">
        <v>1333</v>
      </c>
      <c r="C8" s="3" t="s">
        <v>13</v>
      </c>
      <c r="D8" s="4" t="s">
        <v>44</v>
      </c>
      <c r="E8" s="5">
        <v>25</v>
      </c>
      <c r="F8" s="51">
        <v>42249206.659999996</v>
      </c>
      <c r="G8" s="11">
        <v>25520449.170000002</v>
      </c>
      <c r="H8" s="11">
        <v>16639147.619999999</v>
      </c>
      <c r="I8" s="11">
        <v>220605324.74000001</v>
      </c>
      <c r="J8" s="11">
        <f>+SUMIFS('BASE JUNIO'!F:F,'BASE JUNIO'!B:B,'LIQUIDACIÓN JUNIO 2026'!E8)</f>
        <v>765327336.77999997</v>
      </c>
      <c r="K8" s="11">
        <f t="shared" si="2"/>
        <v>460313208.58999997</v>
      </c>
      <c r="L8" s="12">
        <f t="shared" si="0"/>
        <v>2.1125214523048302E-2</v>
      </c>
      <c r="M8" s="13">
        <f t="shared" si="1"/>
        <v>384316189.81316781</v>
      </c>
      <c r="N8" s="13">
        <v>-2623804.7117782147</v>
      </c>
      <c r="O8" s="20">
        <f t="shared" si="3"/>
        <v>466101188.55138963</v>
      </c>
    </row>
    <row r="9" spans="2:15" x14ac:dyDescent="0.3">
      <c r="B9" s="2">
        <v>1336</v>
      </c>
      <c r="C9" s="3" t="s">
        <v>14</v>
      </c>
      <c r="D9" s="4" t="s">
        <v>15</v>
      </c>
      <c r="E9" s="5">
        <v>26</v>
      </c>
      <c r="F9" s="51">
        <v>83231275.549999997</v>
      </c>
      <c r="G9" s="11">
        <v>39593371.649999999</v>
      </c>
      <c r="H9" s="11">
        <v>34909063.100000001</v>
      </c>
      <c r="I9" s="11">
        <v>430323039.22000003</v>
      </c>
      <c r="J9" s="11">
        <f>+SUMIFS('BASE JUNIO'!F:F,'BASE JUNIO'!B:B,'LIQUIDACIÓN JUNIO 2026'!E9)</f>
        <v>1208065489.1099999</v>
      </c>
      <c r="K9" s="11">
        <f t="shared" si="2"/>
        <v>620008739.58999991</v>
      </c>
      <c r="L9" s="12">
        <f t="shared" si="0"/>
        <v>2.8454142495984158E-2</v>
      </c>
      <c r="M9" s="13">
        <f t="shared" si="1"/>
        <v>517646228.7058295</v>
      </c>
      <c r="N9" s="13">
        <v>-4203752.8771617897</v>
      </c>
      <c r="O9" s="20">
        <f t="shared" si="3"/>
        <v>671176186.12866771</v>
      </c>
    </row>
    <row r="10" spans="2:15" x14ac:dyDescent="0.3">
      <c r="B10" s="2">
        <v>1345</v>
      </c>
      <c r="C10" s="3" t="s">
        <v>16</v>
      </c>
      <c r="D10" s="4" t="s">
        <v>6</v>
      </c>
      <c r="E10" s="5">
        <v>34</v>
      </c>
      <c r="F10" s="51">
        <v>119871317.09</v>
      </c>
      <c r="G10" s="11">
        <v>135035937.61000001</v>
      </c>
      <c r="H10" s="11">
        <v>19201645.379999999</v>
      </c>
      <c r="I10" s="11">
        <v>711612224.74000001</v>
      </c>
      <c r="J10" s="11">
        <f>+SUMIFS('BASE JUNIO'!F:F,'BASE JUNIO'!B:B,'LIQUIDACIÓN JUNIO 2026'!E10)</f>
        <v>2378079748.2199998</v>
      </c>
      <c r="K10" s="11">
        <f t="shared" si="2"/>
        <v>1392358623.3999996</v>
      </c>
      <c r="L10" s="12">
        <f t="shared" si="0"/>
        <v>6.389969712674505E-2</v>
      </c>
      <c r="M10" s="13">
        <f t="shared" si="1"/>
        <v>1162482307.7262881</v>
      </c>
      <c r="N10" s="13">
        <v>-7728568.3569641905</v>
      </c>
      <c r="O10" s="20">
        <f t="shared" si="3"/>
        <v>1428862639.4493241</v>
      </c>
    </row>
    <row r="11" spans="2:15" x14ac:dyDescent="0.3">
      <c r="B11" s="2">
        <v>1350</v>
      </c>
      <c r="C11" s="3" t="s">
        <v>17</v>
      </c>
      <c r="D11" s="4" t="s">
        <v>18</v>
      </c>
      <c r="E11" s="5">
        <v>39</v>
      </c>
      <c r="F11" s="51">
        <v>131526793.11</v>
      </c>
      <c r="G11" s="11">
        <v>121514315.48</v>
      </c>
      <c r="H11" s="11">
        <v>25239173.920000002</v>
      </c>
      <c r="I11" s="11">
        <v>838069385.05999994</v>
      </c>
      <c r="J11" s="11">
        <f>+SUMIFS('BASE JUNIO'!F:F,'BASE JUNIO'!B:B,'LIQUIDACIÓN JUNIO 2026'!E11)</f>
        <v>2534231217.0300002</v>
      </c>
      <c r="K11" s="11">
        <f t="shared" si="2"/>
        <v>1417881549.4600003</v>
      </c>
      <c r="L11" s="12">
        <f t="shared" si="0"/>
        <v>6.5071024123693463E-2</v>
      </c>
      <c r="M11" s="13">
        <f t="shared" si="1"/>
        <v>1183791437.0608742</v>
      </c>
      <c r="N11" s="13">
        <v>-8410786.5003684703</v>
      </c>
      <c r="O11" s="20">
        <f t="shared" si="3"/>
        <v>1453660933.0705059</v>
      </c>
    </row>
    <row r="12" spans="2:15" x14ac:dyDescent="0.3">
      <c r="B12" s="2">
        <v>1338</v>
      </c>
      <c r="C12" s="3" t="s">
        <v>19</v>
      </c>
      <c r="D12" s="4" t="s">
        <v>20</v>
      </c>
      <c r="E12" s="5">
        <v>42</v>
      </c>
      <c r="F12" s="51">
        <v>77997052.319999993</v>
      </c>
      <c r="G12" s="11">
        <v>71639925.219999999</v>
      </c>
      <c r="H12" s="11">
        <v>19731721.760000002</v>
      </c>
      <c r="I12" s="11">
        <v>450780301.92000002</v>
      </c>
      <c r="J12" s="11">
        <f>+SUMIFS('BASE JUNIO'!F:F,'BASE JUNIO'!B:B,'LIQUIDACIÓN JUNIO 2026'!E12)</f>
        <v>1565429149.4899998</v>
      </c>
      <c r="K12" s="11">
        <f t="shared" si="2"/>
        <v>945280148.26999974</v>
      </c>
      <c r="L12" s="12">
        <f t="shared" si="0"/>
        <v>4.3381865964157496E-2</v>
      </c>
      <c r="M12" s="13">
        <f t="shared" si="1"/>
        <v>789215816.77385914</v>
      </c>
      <c r="N12" s="13">
        <v>-5108477.2960428102</v>
      </c>
      <c r="O12" s="20">
        <f t="shared" si="3"/>
        <v>953476038.7778163</v>
      </c>
    </row>
    <row r="13" spans="2:15" x14ac:dyDescent="0.3">
      <c r="B13" s="2">
        <v>1322</v>
      </c>
      <c r="C13" s="3" t="s">
        <v>21</v>
      </c>
      <c r="D13" s="4" t="s">
        <v>22</v>
      </c>
      <c r="E13" s="5">
        <v>44</v>
      </c>
      <c r="F13" s="51">
        <v>71237148.140000001</v>
      </c>
      <c r="G13" s="11">
        <v>65159245.909999996</v>
      </c>
      <c r="H13" s="11">
        <v>21221796.329999998</v>
      </c>
      <c r="I13" s="11">
        <v>348840013.31999999</v>
      </c>
      <c r="J13" s="11">
        <f>+SUMIFS('BASE JUNIO'!F:F,'BASE JUNIO'!B:B,'LIQUIDACIÓN JUNIO 2026'!E13)</f>
        <v>1218337792.4799998</v>
      </c>
      <c r="K13" s="11">
        <f t="shared" si="2"/>
        <v>711879588.77999973</v>
      </c>
      <c r="L13" s="12">
        <f t="shared" si="0"/>
        <v>3.2670383440923073E-2</v>
      </c>
      <c r="M13" s="13">
        <f t="shared" si="1"/>
        <v>594349338.79852545</v>
      </c>
      <c r="N13" s="13">
        <v>-4128108.8353295997</v>
      </c>
      <c r="O13" s="20">
        <f t="shared" si="3"/>
        <v>747839420.3431958</v>
      </c>
    </row>
    <row r="14" spans="2:15" x14ac:dyDescent="0.3">
      <c r="B14" s="2">
        <v>1349</v>
      </c>
      <c r="C14" s="3" t="s">
        <v>23</v>
      </c>
      <c r="D14" s="4" t="s">
        <v>24</v>
      </c>
      <c r="E14" s="5">
        <v>47</v>
      </c>
      <c r="F14" s="51">
        <v>53816018</v>
      </c>
      <c r="G14" s="11">
        <v>39497715.909999996</v>
      </c>
      <c r="H14" s="11">
        <v>30565674.800000001</v>
      </c>
      <c r="I14" s="11">
        <v>243756897.69999999</v>
      </c>
      <c r="J14" s="11">
        <f>+SUMIFS('BASE JUNIO'!F:F,'BASE JUNIO'!B:B,'LIQUIDACIÓN JUNIO 2026'!E14)</f>
        <v>839692052.56999993</v>
      </c>
      <c r="K14" s="11">
        <f t="shared" si="2"/>
        <v>472055746.15999997</v>
      </c>
      <c r="L14" s="12">
        <f t="shared" si="0"/>
        <v>2.1664116341597147E-2</v>
      </c>
      <c r="M14" s="13">
        <f t="shared" si="1"/>
        <v>394120052.0822168</v>
      </c>
      <c r="N14" s="13">
        <v>-2458073.9471067791</v>
      </c>
      <c r="O14" s="20">
        <f t="shared" si="3"/>
        <v>515541386.84511</v>
      </c>
    </row>
    <row r="15" spans="2:15" x14ac:dyDescent="0.3">
      <c r="B15" s="2">
        <v>1323</v>
      </c>
      <c r="C15" s="3" t="s">
        <v>7</v>
      </c>
      <c r="D15" s="4" t="s">
        <v>8</v>
      </c>
      <c r="E15" s="5">
        <v>50</v>
      </c>
      <c r="F15" s="51">
        <v>83214575.819999993</v>
      </c>
      <c r="G15" s="11">
        <v>45341669.490000002</v>
      </c>
      <c r="H15" s="11">
        <v>33035028.629999999</v>
      </c>
      <c r="I15" s="11">
        <v>389260391.57999998</v>
      </c>
      <c r="J15" s="11">
        <f>+SUMIFS('BASE JUNIO'!F:F,'BASE JUNIO'!B:B,'LIQUIDACIÓN JUNIO 2026'!E15)</f>
        <v>1347735969.1000001</v>
      </c>
      <c r="K15" s="11">
        <f t="shared" si="2"/>
        <v>796884303.58000016</v>
      </c>
      <c r="L15" s="12">
        <f t="shared" si="0"/>
        <v>3.657151597874693E-2</v>
      </c>
      <c r="M15" s="13">
        <f t="shared" si="1"/>
        <v>665319902.96756089</v>
      </c>
      <c r="N15" s="13">
        <v>-4682519.6841372084</v>
      </c>
      <c r="O15" s="20">
        <f t="shared" si="3"/>
        <v>822228657.2234236</v>
      </c>
    </row>
    <row r="16" spans="2:15" x14ac:dyDescent="0.3">
      <c r="B16" s="2">
        <v>1341</v>
      </c>
      <c r="C16" s="3" t="s">
        <v>25</v>
      </c>
      <c r="D16" s="4" t="s">
        <v>26</v>
      </c>
      <c r="E16" s="5">
        <v>61</v>
      </c>
      <c r="F16" s="51">
        <v>20273636.370000001</v>
      </c>
      <c r="G16" s="11">
        <v>23585429.100000001</v>
      </c>
      <c r="H16" s="11">
        <v>5234301.03</v>
      </c>
      <c r="I16" s="11">
        <v>108849641.51000001</v>
      </c>
      <c r="J16" s="11">
        <f>+SUMIFS('BASE JUNIO'!F:F,'BASE JUNIO'!B:B,'LIQUIDACIÓN JUNIO 2026'!E16)</f>
        <v>333329507.04000002</v>
      </c>
      <c r="K16" s="11">
        <f t="shared" si="2"/>
        <v>175386499.03000003</v>
      </c>
      <c r="L16" s="12">
        <f t="shared" si="0"/>
        <v>8.0490356290324454E-3</v>
      </c>
      <c r="M16" s="13">
        <f t="shared" si="1"/>
        <v>146430451.68820465</v>
      </c>
      <c r="N16" s="13">
        <v>-1054705.9949578829</v>
      </c>
      <c r="O16" s="20">
        <f t="shared" si="3"/>
        <v>194469112.19324675</v>
      </c>
    </row>
    <row r="17" spans="2:15" x14ac:dyDescent="0.3">
      <c r="B17" s="2">
        <v>1342</v>
      </c>
      <c r="C17" s="3" t="s">
        <v>25</v>
      </c>
      <c r="D17" s="4" t="s">
        <v>26</v>
      </c>
      <c r="E17" s="5">
        <v>62</v>
      </c>
      <c r="F17" s="51">
        <v>19288460.280000001</v>
      </c>
      <c r="G17" s="11">
        <v>41195756.810000002</v>
      </c>
      <c r="H17" s="11">
        <v>3922592.43</v>
      </c>
      <c r="I17" s="11">
        <v>97726121.079999998</v>
      </c>
      <c r="J17" s="11">
        <f>+SUMIFS('BASE JUNIO'!F:F,'BASE JUNIO'!B:B,'LIQUIDACIÓN JUNIO 2026'!E17)</f>
        <v>338177268.73000002</v>
      </c>
      <c r="K17" s="11">
        <f t="shared" si="2"/>
        <v>176044338.13000003</v>
      </c>
      <c r="L17" s="12">
        <f t="shared" si="0"/>
        <v>8.0792259252260249E-3</v>
      </c>
      <c r="M17" s="13">
        <f t="shared" si="1"/>
        <v>146979682.54168493</v>
      </c>
      <c r="N17" s="13">
        <v>-1086478.2581338682</v>
      </c>
      <c r="O17" s="20">
        <f t="shared" si="3"/>
        <v>210300013.80355108</v>
      </c>
    </row>
    <row r="18" spans="2:15" x14ac:dyDescent="0.3">
      <c r="B18" s="2">
        <v>1347</v>
      </c>
      <c r="C18" s="3" t="s">
        <v>27</v>
      </c>
      <c r="D18" s="4" t="s">
        <v>28</v>
      </c>
      <c r="E18" s="5">
        <v>64</v>
      </c>
      <c r="F18" s="51">
        <v>79410941.099999994</v>
      </c>
      <c r="G18" s="11">
        <v>54702998.329999998</v>
      </c>
      <c r="H18" s="11">
        <v>14829797</v>
      </c>
      <c r="I18" s="11">
        <v>455971421.99000001</v>
      </c>
      <c r="J18" s="11">
        <f>+SUMIFS('BASE JUNIO'!F:F,'BASE JUNIO'!B:B,'LIQUIDACIÓN JUNIO 2026'!E18)</f>
        <v>1377501605.2499998</v>
      </c>
      <c r="K18" s="11">
        <f t="shared" si="2"/>
        <v>772586446.82999969</v>
      </c>
      <c r="L18" s="12">
        <f t="shared" si="0"/>
        <v>3.5456411248499548E-2</v>
      </c>
      <c r="M18" s="13">
        <f t="shared" si="1"/>
        <v>645033585.84146738</v>
      </c>
      <c r="N18" s="13">
        <v>-4795734.1500102989</v>
      </c>
      <c r="O18" s="20">
        <f t="shared" si="3"/>
        <v>789181588.1214571</v>
      </c>
    </row>
    <row r="19" spans="2:15" x14ac:dyDescent="0.3">
      <c r="B19" s="2">
        <v>1331</v>
      </c>
      <c r="C19" s="3" t="s">
        <v>29</v>
      </c>
      <c r="D19" s="4" t="s">
        <v>30</v>
      </c>
      <c r="E19" s="5">
        <v>65</v>
      </c>
      <c r="F19" s="51">
        <v>78621617.609999999</v>
      </c>
      <c r="G19" s="11">
        <v>65018189.990000002</v>
      </c>
      <c r="H19" s="11">
        <v>20515843.66</v>
      </c>
      <c r="I19" s="11">
        <v>427259198.32999998</v>
      </c>
      <c r="J19" s="11">
        <f>+SUMIFS('BASE JUNIO'!F:F,'BASE JUNIO'!B:B,'LIQUIDACIÓN JUNIO 2026'!E19)</f>
        <v>1781759126.77</v>
      </c>
      <c r="K19" s="11">
        <f t="shared" si="2"/>
        <v>1190344277.1800001</v>
      </c>
      <c r="L19" s="12">
        <f t="shared" si="0"/>
        <v>5.4628626210263952E-2</v>
      </c>
      <c r="M19" s="13">
        <f t="shared" si="1"/>
        <v>993820226.39109898</v>
      </c>
      <c r="N19" s="13">
        <v>-6532395.3911425499</v>
      </c>
      <c r="O19" s="20">
        <f t="shared" si="3"/>
        <v>1151443482.2599564</v>
      </c>
    </row>
    <row r="20" spans="2:15" x14ac:dyDescent="0.3">
      <c r="B20" s="2">
        <v>1346</v>
      </c>
      <c r="C20" s="3" t="s">
        <v>31</v>
      </c>
      <c r="D20" s="4" t="s">
        <v>32</v>
      </c>
      <c r="E20" s="5">
        <v>68</v>
      </c>
      <c r="F20" s="51">
        <v>129263077.62</v>
      </c>
      <c r="G20" s="11">
        <v>100643272.92</v>
      </c>
      <c r="H20" s="11">
        <v>17557061.48</v>
      </c>
      <c r="I20" s="11">
        <v>592264320.26999998</v>
      </c>
      <c r="J20" s="11">
        <f>+SUMIFS('BASE JUNIO'!F:F,'BASE JUNIO'!B:B,'LIQUIDACIÓN JUNIO 2026'!E20)</f>
        <v>1875670947.8899999</v>
      </c>
      <c r="K20" s="11">
        <f t="shared" si="2"/>
        <v>1035943215.5999999</v>
      </c>
      <c r="L20" s="12">
        <f t="shared" si="0"/>
        <v>4.754267801760817E-2</v>
      </c>
      <c r="M20" s="13">
        <f t="shared" si="1"/>
        <v>864910547.97605503</v>
      </c>
      <c r="N20" s="13">
        <v>-6143389.1643855302</v>
      </c>
      <c r="O20" s="20">
        <f t="shared" si="3"/>
        <v>1106230570.8316696</v>
      </c>
    </row>
    <row r="21" spans="2:15" x14ac:dyDescent="0.3">
      <c r="B21" s="2">
        <v>1332</v>
      </c>
      <c r="C21" s="3" t="s">
        <v>33</v>
      </c>
      <c r="D21" s="4" t="s">
        <v>34</v>
      </c>
      <c r="E21" s="5">
        <v>76</v>
      </c>
      <c r="F21" s="51">
        <v>73959335.609999999</v>
      </c>
      <c r="G21" s="11">
        <v>51772034.670000002</v>
      </c>
      <c r="H21" s="11">
        <v>28103791.870000001</v>
      </c>
      <c r="I21" s="11">
        <v>350841183.66000003</v>
      </c>
      <c r="J21" s="11">
        <f>+SUMIFS('BASE JUNIO'!F:F,'BASE JUNIO'!B:B,'LIQUIDACIÓN JUNIO 2026'!E21)</f>
        <v>1160651755.02</v>
      </c>
      <c r="K21" s="11">
        <f t="shared" si="2"/>
        <v>655975409.20999992</v>
      </c>
      <c r="L21" s="12">
        <f t="shared" si="0"/>
        <v>3.0104765587442871E-2</v>
      </c>
      <c r="M21" s="13">
        <f t="shared" si="1"/>
        <v>547674855.23811567</v>
      </c>
      <c r="N21" s="13">
        <v>-4001258.9007701622</v>
      </c>
      <c r="O21" s="20">
        <f t="shared" si="3"/>
        <v>697508758.48734546</v>
      </c>
    </row>
    <row r="22" spans="2:15" x14ac:dyDescent="0.3">
      <c r="B22" s="2">
        <v>1334</v>
      </c>
      <c r="C22" s="3" t="s">
        <v>13</v>
      </c>
      <c r="D22" s="4" t="s">
        <v>44</v>
      </c>
      <c r="E22" s="5">
        <v>84</v>
      </c>
      <c r="F22" s="51">
        <v>52358867.57</v>
      </c>
      <c r="G22" s="11">
        <v>34585883.009999998</v>
      </c>
      <c r="H22" s="11">
        <v>12277214.189999999</v>
      </c>
      <c r="I22" s="11">
        <v>254370501.15000001</v>
      </c>
      <c r="J22" s="11">
        <f>+SUMIFS('BASE JUNIO'!F:F,'BASE JUNIO'!B:B,'LIQUIDACIÓN JUNIO 2026'!E22)</f>
        <v>844581184.20999992</v>
      </c>
      <c r="K22" s="11">
        <f t="shared" si="2"/>
        <v>490988718.2899999</v>
      </c>
      <c r="L22" s="12">
        <f t="shared" si="0"/>
        <v>2.2533009717544978E-2</v>
      </c>
      <c r="M22" s="13">
        <f t="shared" si="1"/>
        <v>409927218.97436088</v>
      </c>
      <c r="N22" s="13">
        <v>-2907824.6454743608</v>
      </c>
      <c r="O22" s="20">
        <f t="shared" si="3"/>
        <v>506241359.09888649</v>
      </c>
    </row>
    <row r="23" spans="2:15" x14ac:dyDescent="0.3">
      <c r="B23" s="2">
        <v>1321</v>
      </c>
      <c r="C23" s="3" t="s">
        <v>37</v>
      </c>
      <c r="D23" s="4" t="s">
        <v>38</v>
      </c>
      <c r="E23" s="5">
        <v>102</v>
      </c>
      <c r="F23" s="51">
        <v>58788823.25</v>
      </c>
      <c r="G23" s="11">
        <v>53337168.840000004</v>
      </c>
      <c r="H23" s="11">
        <v>8241040.5199999996</v>
      </c>
      <c r="I23" s="11">
        <v>314725285.42000002</v>
      </c>
      <c r="J23" s="11">
        <f>+SUMIFS('BASE JUNIO'!F:F,'BASE JUNIO'!B:B,'LIQUIDACIÓN JUNIO 2026'!E23)</f>
        <v>937333713.96000004</v>
      </c>
      <c r="K23" s="11">
        <f t="shared" si="2"/>
        <v>502241395.93000001</v>
      </c>
      <c r="L23" s="12">
        <f t="shared" si="0"/>
        <v>2.3049430330005487E-2</v>
      </c>
      <c r="M23" s="13">
        <f t="shared" si="1"/>
        <v>419322096.45147574</v>
      </c>
      <c r="N23" s="13">
        <v>-2976347.2899518465</v>
      </c>
      <c r="O23" s="20">
        <f t="shared" si="3"/>
        <v>536712781.77152383</v>
      </c>
    </row>
    <row r="24" spans="2:15" x14ac:dyDescent="0.3">
      <c r="B24" s="2">
        <v>1343</v>
      </c>
      <c r="C24" s="3" t="s">
        <v>35</v>
      </c>
      <c r="D24" s="4" t="s">
        <v>36</v>
      </c>
      <c r="E24" s="5">
        <v>106</v>
      </c>
      <c r="F24" s="51">
        <v>137517127.36000001</v>
      </c>
      <c r="G24" s="11">
        <v>77385941.629999995</v>
      </c>
      <c r="H24" s="11">
        <v>47654787.109999999</v>
      </c>
      <c r="I24" s="11">
        <v>922526626.42999995</v>
      </c>
      <c r="J24" s="11">
        <f>+SUMIFS('BASE JUNIO'!F:F,'BASE JUNIO'!B:B,'LIQUIDACIÓN JUNIO 2026'!E24)</f>
        <v>3025574565.1199999</v>
      </c>
      <c r="K24" s="11">
        <f t="shared" si="2"/>
        <v>1840490082.5899999</v>
      </c>
      <c r="L24" s="12">
        <f t="shared" si="0"/>
        <v>8.4465853025059809E-2</v>
      </c>
      <c r="M24" s="13">
        <f t="shared" si="1"/>
        <v>1536627936.6532991</v>
      </c>
      <c r="N24" s="13">
        <v>-10216985.207521223</v>
      </c>
      <c r="O24" s="20">
        <f t="shared" si="3"/>
        <v>1788968807.545778</v>
      </c>
    </row>
    <row r="25" spans="2:15" x14ac:dyDescent="0.3">
      <c r="B25" s="2">
        <v>1325</v>
      </c>
      <c r="C25" s="3" t="s">
        <v>7</v>
      </c>
      <c r="D25" s="4" t="s">
        <v>8</v>
      </c>
      <c r="E25" s="5">
        <v>107</v>
      </c>
      <c r="F25" s="51">
        <v>68811407.480000004</v>
      </c>
      <c r="G25" s="11">
        <v>58147362.68</v>
      </c>
      <c r="H25" s="11">
        <v>26191250.460000001</v>
      </c>
      <c r="I25" s="11">
        <v>419387046.91000003</v>
      </c>
      <c r="J25" s="11">
        <f>+SUMIFS('BASE JUNIO'!F:F,'BASE JUNIO'!B:B,'LIQUIDACIÓN JUNIO 2026'!E25)</f>
        <v>1363751507.3099999</v>
      </c>
      <c r="K25" s="11">
        <f t="shared" si="2"/>
        <v>791214439.77999997</v>
      </c>
      <c r="L25" s="12">
        <f t="shared" si="0"/>
        <v>3.6311308174894495E-2</v>
      </c>
      <c r="M25" s="13">
        <f t="shared" si="1"/>
        <v>660586125.15777278</v>
      </c>
      <c r="N25" s="13">
        <v>-4376937.8333568834</v>
      </c>
      <c r="O25" s="20">
        <f t="shared" si="3"/>
        <v>809359207.94441593</v>
      </c>
    </row>
    <row r="26" spans="2:15" x14ac:dyDescent="0.3">
      <c r="B26" s="2">
        <v>1339</v>
      </c>
      <c r="C26" s="3" t="s">
        <v>39</v>
      </c>
      <c r="D26" s="4" t="s">
        <v>40</v>
      </c>
      <c r="E26" s="5">
        <v>108</v>
      </c>
      <c r="F26" s="51">
        <v>57714266.450000003</v>
      </c>
      <c r="G26" s="11">
        <v>45756868.969999999</v>
      </c>
      <c r="H26" s="11">
        <v>12837758.5</v>
      </c>
      <c r="I26" s="11">
        <v>309410850.82999998</v>
      </c>
      <c r="J26" s="11">
        <f>+SUMIFS('BASE JUNIO'!F:F,'BASE JUNIO'!B:B,'LIQUIDACIÓN JUNIO 2026'!E26)</f>
        <v>1075288168.8</v>
      </c>
      <c r="K26" s="11">
        <f t="shared" si="2"/>
        <v>649568424.04999995</v>
      </c>
      <c r="L26" s="12">
        <f t="shared" si="0"/>
        <v>2.9810728976228568E-2</v>
      </c>
      <c r="M26" s="13">
        <f t="shared" si="1"/>
        <v>542325653.6967932</v>
      </c>
      <c r="N26" s="13">
        <v>-3802711.8404289433</v>
      </c>
      <c r="O26" s="20">
        <f t="shared" si="3"/>
        <v>654831835.77636433</v>
      </c>
    </row>
    <row r="27" spans="2:15" x14ac:dyDescent="0.3">
      <c r="B27" s="2">
        <v>1340</v>
      </c>
      <c r="C27" s="6" t="s">
        <v>41</v>
      </c>
      <c r="D27" s="7" t="s">
        <v>42</v>
      </c>
      <c r="E27" s="8">
        <v>109</v>
      </c>
      <c r="F27" s="51">
        <v>58774076.979999997</v>
      </c>
      <c r="G27" s="11">
        <v>41529312.310000002</v>
      </c>
      <c r="H27" s="11">
        <v>20055669.780000001</v>
      </c>
      <c r="I27" s="11">
        <v>377387632.06</v>
      </c>
      <c r="J27" s="11">
        <f>+SUMIFS('BASE JUNIO'!F:F,'BASE JUNIO'!B:B,'LIQUIDACIÓN JUNIO 2026'!E27)</f>
        <v>1045212124.9100001</v>
      </c>
      <c r="K27" s="11">
        <f t="shared" si="2"/>
        <v>547465433.78000009</v>
      </c>
      <c r="L27" s="12">
        <f t="shared" si="0"/>
        <v>2.5124903037178337E-2</v>
      </c>
      <c r="M27" s="13">
        <f t="shared" si="1"/>
        <v>457079713.63503814</v>
      </c>
      <c r="N27" s="13">
        <v>-4367738.7565934192</v>
      </c>
      <c r="O27" s="20">
        <f t="shared" si="3"/>
        <v>573071033.94844472</v>
      </c>
    </row>
    <row r="28" spans="2:15" x14ac:dyDescent="0.3">
      <c r="B28" s="2">
        <v>1328</v>
      </c>
      <c r="C28" s="3" t="s">
        <v>43</v>
      </c>
      <c r="D28" s="4" t="s">
        <v>44</v>
      </c>
      <c r="E28" s="5">
        <v>115</v>
      </c>
      <c r="F28" s="51">
        <v>63700092.490000002</v>
      </c>
      <c r="G28" s="11">
        <v>55932842.210000001</v>
      </c>
      <c r="H28" s="11">
        <v>29544310.859999999</v>
      </c>
      <c r="I28" s="11">
        <v>312508142.75999999</v>
      </c>
      <c r="J28" s="11">
        <f>+SUMIFS('BASE JUNIO'!F:F,'BASE JUNIO'!B:B,'LIQUIDACIÓN JUNIO 2026'!E28)</f>
        <v>1069452382.8700001</v>
      </c>
      <c r="K28" s="11">
        <f t="shared" si="2"/>
        <v>607766994.55000019</v>
      </c>
      <c r="L28" s="12">
        <f t="shared" si="0"/>
        <v>2.7892330483466395E-2</v>
      </c>
      <c r="M28" s="13">
        <f t="shared" si="1"/>
        <v>507425577.36964893</v>
      </c>
      <c r="N28" s="13">
        <v>-3296649.1392277074</v>
      </c>
      <c r="O28" s="20">
        <f t="shared" si="3"/>
        <v>653306173.79042125</v>
      </c>
    </row>
    <row r="29" spans="2:15" x14ac:dyDescent="0.3">
      <c r="B29" s="2">
        <v>1348</v>
      </c>
      <c r="C29" s="3" t="s">
        <v>45</v>
      </c>
      <c r="D29" s="4" t="s">
        <v>46</v>
      </c>
      <c r="E29" s="5">
        <v>118</v>
      </c>
      <c r="F29" s="51">
        <v>81328874.230000004</v>
      </c>
      <c r="G29" s="11">
        <v>49441087.020000003</v>
      </c>
      <c r="H29" s="11">
        <v>14756294.369999999</v>
      </c>
      <c r="I29" s="11">
        <v>367053162.69999999</v>
      </c>
      <c r="J29" s="11">
        <f>+SUMIFS('BASE JUNIO'!F:F,'BASE JUNIO'!B:B,'LIQUIDACIÓN JUNIO 2026'!E29)</f>
        <v>1190427752.8399999</v>
      </c>
      <c r="K29" s="11">
        <f t="shared" si="2"/>
        <v>677848334.51999998</v>
      </c>
      <c r="L29" s="12">
        <f t="shared" si="0"/>
        <v>3.1108582620709733E-2</v>
      </c>
      <c r="M29" s="13">
        <f t="shared" si="1"/>
        <v>565936593.45969796</v>
      </c>
      <c r="N29" s="13">
        <v>-4039530.1480838452</v>
      </c>
      <c r="O29" s="20">
        <f t="shared" si="3"/>
        <v>707423318.93161416</v>
      </c>
    </row>
    <row r="30" spans="2:15" x14ac:dyDescent="0.3">
      <c r="B30" s="2">
        <v>1335</v>
      </c>
      <c r="C30" s="3" t="s">
        <v>47</v>
      </c>
      <c r="D30" s="4" t="s">
        <v>48</v>
      </c>
      <c r="E30" s="5">
        <v>132</v>
      </c>
      <c r="F30" s="51">
        <v>152049895.22</v>
      </c>
      <c r="G30" s="11">
        <v>88450873.359999999</v>
      </c>
      <c r="H30" s="11">
        <v>64992732.829999998</v>
      </c>
      <c r="I30" s="11">
        <v>722120157.21000004</v>
      </c>
      <c r="J30" s="11">
        <f>+SUMIFS('BASE JUNIO'!F:F,'BASE JUNIO'!B:B,'LIQUIDACIÓN JUNIO 2026'!E30)</f>
        <v>2269550878.23</v>
      </c>
      <c r="K30" s="11">
        <f t="shared" si="2"/>
        <v>1241937219.6100001</v>
      </c>
      <c r="L30" s="12">
        <f t="shared" si="0"/>
        <v>5.699638789159301E-2</v>
      </c>
      <c r="M30" s="13">
        <f t="shared" si="1"/>
        <v>1036895251.5824975</v>
      </c>
      <c r="N30" s="13">
        <v>-7389138.2710554153</v>
      </c>
      <c r="O30" s="20">
        <f t="shared" si="3"/>
        <v>1334999614.7214417</v>
      </c>
    </row>
    <row r="31" spans="2:15" ht="15" thickBot="1" x14ac:dyDescent="0.35">
      <c r="B31" s="2">
        <v>1329</v>
      </c>
      <c r="C31" s="3" t="s">
        <v>29</v>
      </c>
      <c r="D31" s="4" t="s">
        <v>30</v>
      </c>
      <c r="E31" s="5">
        <v>151</v>
      </c>
      <c r="F31" s="51">
        <v>103635301.18000001</v>
      </c>
      <c r="G31" s="11">
        <v>76384686.049999997</v>
      </c>
      <c r="H31" s="11">
        <v>26229345.390000001</v>
      </c>
      <c r="I31" s="11">
        <v>548252678.82000005</v>
      </c>
      <c r="J31" s="11">
        <f>+SUMIFS('BASE JUNIO'!F:F,'BASE JUNIO'!B:B,'LIQUIDACIÓN JUNIO 2026'!E31)</f>
        <v>2282507402.0700002</v>
      </c>
      <c r="K31" s="11">
        <f t="shared" si="2"/>
        <v>1528005390.6300001</v>
      </c>
      <c r="L31" s="12">
        <f t="shared" si="0"/>
        <v>7.0124952026271753E-2</v>
      </c>
      <c r="M31" s="13">
        <f t="shared" si="1"/>
        <v>1275733997.5963056</v>
      </c>
      <c r="N31" s="13">
        <v>-8754841.2181506325</v>
      </c>
      <c r="O31" s="20">
        <f t="shared" si="3"/>
        <v>1473228488.9981551</v>
      </c>
    </row>
    <row r="32" spans="2:15" ht="15" thickBot="1" x14ac:dyDescent="0.35">
      <c r="B32" s="48" t="s">
        <v>56</v>
      </c>
      <c r="C32" s="49"/>
      <c r="D32" s="49"/>
      <c r="E32" s="50"/>
      <c r="F32" s="52">
        <f t="shared" ref="F32:O32" si="4">+SUM(F5:F31)</f>
        <v>2132343860.0599999</v>
      </c>
      <c r="G32" s="17">
        <f t="shared" si="4"/>
        <v>1659423515.2399998</v>
      </c>
      <c r="H32" s="17">
        <f t="shared" si="4"/>
        <v>624418031.47000003</v>
      </c>
      <c r="I32" s="17">
        <f t="shared" si="4"/>
        <v>11397491272.049999</v>
      </c>
      <c r="J32" s="17">
        <f t="shared" si="4"/>
        <v>37603429776.369995</v>
      </c>
      <c r="K32" s="17">
        <f t="shared" si="4"/>
        <v>21789753097.549999</v>
      </c>
      <c r="L32" s="18">
        <f t="shared" si="4"/>
        <v>1</v>
      </c>
      <c r="M32" s="17">
        <f t="shared" si="4"/>
        <v>18192297616.379997</v>
      </c>
      <c r="N32" s="17">
        <f t="shared" si="4"/>
        <v>-127475113.04587172</v>
      </c>
      <c r="O32" s="19">
        <f t="shared" si="4"/>
        <v>22481007910.104126</v>
      </c>
    </row>
    <row r="33" spans="2:14" s="53" customFormat="1" ht="10.8" x14ac:dyDescent="0.25">
      <c r="B33" s="53" t="s">
        <v>99</v>
      </c>
      <c r="F33" s="54"/>
      <c r="G33" s="54"/>
      <c r="H33" s="54"/>
      <c r="I33" s="54"/>
      <c r="J33" s="54"/>
      <c r="K33" s="54"/>
      <c r="L33" s="55"/>
      <c r="M33" s="54"/>
      <c r="N33" s="54"/>
    </row>
    <row r="34" spans="2:14" x14ac:dyDescent="0.3">
      <c r="F34" s="11"/>
      <c r="G34" s="11"/>
      <c r="H34" s="11"/>
      <c r="I34" s="11"/>
      <c r="J34" s="11"/>
      <c r="K34" s="11"/>
      <c r="L34" s="14"/>
      <c r="M34" s="11"/>
      <c r="N34" s="41"/>
    </row>
    <row r="35" spans="2:14" x14ac:dyDescent="0.3">
      <c r="H35" s="11"/>
    </row>
    <row r="36" spans="2:14" x14ac:dyDescent="0.3">
      <c r="H36" s="11"/>
    </row>
    <row r="37" spans="2:14" x14ac:dyDescent="0.3">
      <c r="H37" s="11"/>
    </row>
    <row r="38" spans="2:14" x14ac:dyDescent="0.3">
      <c r="H38" s="11"/>
    </row>
    <row r="39" spans="2:14" x14ac:dyDescent="0.3">
      <c r="H39" s="11"/>
    </row>
    <row r="40" spans="2:14" x14ac:dyDescent="0.3">
      <c r="H40" s="11"/>
    </row>
    <row r="41" spans="2:14" x14ac:dyDescent="0.3">
      <c r="H41" s="11"/>
    </row>
    <row r="42" spans="2:14" x14ac:dyDescent="0.3">
      <c r="H42" s="11"/>
    </row>
  </sheetData>
  <mergeCells count="1">
    <mergeCell ref="B32:E32"/>
  </mergeCells>
  <pageMargins left="0.7" right="0.7" top="0.75" bottom="0.75" header="0.3" footer="0.3"/>
  <ignoredErrors>
    <ignoredError sqref="K5 K6:K7 K23:K31 K8:K22 O5 O6:O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BASE JUNIO</vt:lpstr>
      <vt:lpstr>APERTURA POR TTR</vt:lpstr>
      <vt:lpstr>TTR</vt:lpstr>
      <vt:lpstr>KM</vt:lpstr>
      <vt:lpstr>LIQUIDACIÓN 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Martin Perez Krantzer</dc:creator>
  <cp:lastModifiedBy>Antonio Martin Perez Krantzer</cp:lastModifiedBy>
  <dcterms:created xsi:type="dcterms:W3CDTF">2025-08-07T21:57:46Z</dcterms:created>
  <dcterms:modified xsi:type="dcterms:W3CDTF">2026-07-20T13:28:49Z</dcterms:modified>
</cp:coreProperties>
</file>